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ginaatyagadingbalgissolikha/Downloads/PENELITIAN/PEMBERKASAN ARCHIVE UMSIDA/6. RAW DATA (DONE)/"/>
    </mc:Choice>
  </mc:AlternateContent>
  <xr:revisionPtr revIDLastSave="0" documentId="13_ncr:1_{DA2FF804-AF61-AD43-B26B-1BA68497B0A9}" xr6:coauthVersionLast="47" xr6:coauthVersionMax="47" xr10:uidLastSave="{00000000-0000-0000-0000-000000000000}"/>
  <bookViews>
    <workbookView xWindow="0" yWindow="500" windowWidth="28800" windowHeight="15560" xr2:uid="{6751E724-E2D4-4D4A-A6B1-CC507B4FC031}"/>
  </bookViews>
  <sheets>
    <sheet name="Raw Dat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4" i="2" l="1"/>
  <c r="D174" i="2"/>
  <c r="C174" i="2"/>
  <c r="E173" i="2"/>
  <c r="D173" i="2"/>
  <c r="C173" i="2"/>
  <c r="E172" i="2"/>
  <c r="D172" i="2"/>
  <c r="C172" i="2"/>
  <c r="E171" i="2"/>
  <c r="D171" i="2"/>
  <c r="C171" i="2"/>
  <c r="E170" i="2"/>
  <c r="D170" i="2"/>
  <c r="C170" i="2"/>
  <c r="E169" i="2"/>
  <c r="D169" i="2"/>
  <c r="C169" i="2"/>
  <c r="E168" i="2"/>
  <c r="D168" i="2"/>
  <c r="C168" i="2"/>
  <c r="E167" i="2"/>
  <c r="D167" i="2"/>
  <c r="C167" i="2"/>
  <c r="E166" i="2"/>
  <c r="D166" i="2"/>
  <c r="C166" i="2"/>
  <c r="E165" i="2"/>
  <c r="D165" i="2"/>
  <c r="C165" i="2"/>
  <c r="E164" i="2"/>
  <c r="D164" i="2"/>
  <c r="C164" i="2"/>
  <c r="E163" i="2"/>
  <c r="D163" i="2"/>
  <c r="C163" i="2"/>
  <c r="E162" i="2"/>
  <c r="D162" i="2"/>
  <c r="C162" i="2"/>
  <c r="E161" i="2"/>
  <c r="D161" i="2"/>
  <c r="C161" i="2"/>
  <c r="E160" i="2"/>
  <c r="D160" i="2"/>
  <c r="C160" i="2"/>
  <c r="E159" i="2"/>
  <c r="D159" i="2"/>
  <c r="C159" i="2"/>
  <c r="E158" i="2"/>
  <c r="D158" i="2"/>
  <c r="C158" i="2"/>
  <c r="E157" i="2"/>
  <c r="D157" i="2"/>
  <c r="C157" i="2"/>
  <c r="E156" i="2"/>
  <c r="D156" i="2"/>
  <c r="C156" i="2"/>
  <c r="E155" i="2"/>
  <c r="D155" i="2"/>
  <c r="C155" i="2"/>
  <c r="E154" i="2"/>
  <c r="D154" i="2"/>
  <c r="C154" i="2"/>
  <c r="E153" i="2"/>
  <c r="D153" i="2"/>
  <c r="C153" i="2"/>
  <c r="E152" i="2"/>
  <c r="D152" i="2"/>
  <c r="C152" i="2"/>
  <c r="E151" i="2"/>
  <c r="D151" i="2"/>
  <c r="C151" i="2"/>
  <c r="E150" i="2"/>
  <c r="D150" i="2"/>
  <c r="C150" i="2"/>
  <c r="E149" i="2"/>
  <c r="D149" i="2"/>
  <c r="C149" i="2"/>
  <c r="E148" i="2"/>
  <c r="D148" i="2"/>
  <c r="C148" i="2"/>
  <c r="E147" i="2"/>
  <c r="D147" i="2"/>
  <c r="C147" i="2"/>
  <c r="E146" i="2"/>
  <c r="D146" i="2"/>
  <c r="C146" i="2"/>
  <c r="I145" i="2"/>
  <c r="E145" i="2"/>
  <c r="D145" i="2"/>
  <c r="C145" i="2"/>
  <c r="E144" i="2"/>
  <c r="D144" i="2"/>
  <c r="H145" i="2" s="1"/>
  <c r="C144" i="2"/>
  <c r="G145" i="2" s="1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40" i="2" s="1"/>
  <c r="E102" i="2"/>
  <c r="D102" i="2"/>
  <c r="C102" i="2"/>
  <c r="E101" i="2"/>
  <c r="D101" i="2"/>
  <c r="C101" i="2"/>
  <c r="E100" i="2"/>
  <c r="D100" i="2"/>
  <c r="C100" i="2"/>
  <c r="E99" i="2"/>
  <c r="D99" i="2"/>
  <c r="C99" i="2"/>
  <c r="E98" i="2"/>
  <c r="D98" i="2"/>
  <c r="C98" i="2"/>
  <c r="E97" i="2"/>
  <c r="D97" i="2"/>
  <c r="C97" i="2"/>
  <c r="E96" i="2"/>
  <c r="D96" i="2"/>
  <c r="C96" i="2"/>
  <c r="E95" i="2"/>
  <c r="D95" i="2"/>
  <c r="C95" i="2"/>
  <c r="E94" i="2"/>
  <c r="D94" i="2"/>
  <c r="C94" i="2"/>
  <c r="E93" i="2"/>
  <c r="D93" i="2"/>
  <c r="C93" i="2"/>
  <c r="E92" i="2"/>
  <c r="D92" i="2"/>
  <c r="C92" i="2"/>
  <c r="E91" i="2"/>
  <c r="D91" i="2"/>
  <c r="C91" i="2"/>
  <c r="E90" i="2"/>
  <c r="D90" i="2"/>
  <c r="C90" i="2"/>
  <c r="E89" i="2"/>
  <c r="D89" i="2"/>
  <c r="C89" i="2"/>
  <c r="E88" i="2"/>
  <c r="D88" i="2"/>
  <c r="C88" i="2"/>
  <c r="E87" i="2"/>
  <c r="D87" i="2"/>
  <c r="C87" i="2"/>
  <c r="E86" i="2"/>
  <c r="D86" i="2"/>
  <c r="C86" i="2"/>
  <c r="E85" i="2"/>
  <c r="D85" i="2"/>
  <c r="C85" i="2"/>
  <c r="E84" i="2"/>
  <c r="D84" i="2"/>
  <c r="C84" i="2"/>
  <c r="E83" i="2"/>
  <c r="I84" i="2" s="1"/>
  <c r="D83" i="2"/>
  <c r="H84" i="2" s="1"/>
  <c r="C83" i="2"/>
  <c r="G84" i="2" s="1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79" i="2" s="1"/>
  <c r="G53" i="2"/>
  <c r="G52" i="2"/>
  <c r="G51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AI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X28" i="2" l="1"/>
  <c r="Y28" i="2"/>
  <c r="Z28" i="2"/>
  <c r="AI23" i="2"/>
  <c r="G29" i="2"/>
  <c r="H28" i="2"/>
  <c r="I28" i="2"/>
  <c r="I29" i="2"/>
  <c r="H29" i="2"/>
  <c r="R23" i="2"/>
  <c r="G28" i="2"/>
</calcChain>
</file>

<file path=xl/sharedStrings.xml><?xml version="1.0" encoding="utf-8"?>
<sst xmlns="http://schemas.openxmlformats.org/spreadsheetml/2006/main" count="264" uniqueCount="110">
  <si>
    <t>Nama</t>
  </si>
  <si>
    <t>Soal 1</t>
  </si>
  <si>
    <t>Soal 2</t>
  </si>
  <si>
    <t>Soal 3</t>
  </si>
  <si>
    <t>Soal 4</t>
  </si>
  <si>
    <t>Soal 5</t>
  </si>
  <si>
    <t>Soal 6</t>
  </si>
  <si>
    <t>Soal 7</t>
  </si>
  <si>
    <t>Soal 8</t>
  </si>
  <si>
    <t>Soal 9</t>
  </si>
  <si>
    <t>Indikator 1</t>
  </si>
  <si>
    <t>Indikator 2</t>
  </si>
  <si>
    <t>Indikator 3</t>
  </si>
  <si>
    <t>Rata-rata</t>
  </si>
  <si>
    <t>No.</t>
  </si>
  <si>
    <t>Soal 10</t>
  </si>
  <si>
    <t>Soal 11</t>
  </si>
  <si>
    <t>Soal 12</t>
  </si>
  <si>
    <t>Soal 13</t>
  </si>
  <si>
    <t>Soal 14</t>
  </si>
  <si>
    <t>Soal 15</t>
  </si>
  <si>
    <t>Abdullah Ibrahim</t>
  </si>
  <si>
    <t>Airist Gev Prasetyo</t>
  </si>
  <si>
    <t>Akhmad Xavy Elmy R</t>
  </si>
  <si>
    <t>Almer Habibullah Al-Faro`</t>
  </si>
  <si>
    <t>Alvin Bay Zhahir</t>
  </si>
  <si>
    <t>Haikal Ammar Fakhrullah</t>
  </si>
  <si>
    <t>Hannan Nimatullah Wardhana</t>
  </si>
  <si>
    <t>Kenzo Alvaro Destantyo</t>
  </si>
  <si>
    <t>Khalfani Putra Bung Tomo</t>
  </si>
  <si>
    <t>M. Adelio Tristan Al-Rizaki</t>
  </si>
  <si>
    <t>M. Fadhil Hamzah</t>
  </si>
  <si>
    <t>Malvin Rafif R</t>
  </si>
  <si>
    <t>Muhammad Alim Zakariya Rahmatullah</t>
  </si>
  <si>
    <t>Naufal Zaky Ramadhan</t>
  </si>
  <si>
    <t>Salman Alfarisikhanu</t>
  </si>
  <si>
    <t>Zabdan Wafi Yaala</t>
  </si>
  <si>
    <t>Zio Dama Friulli Septiawan</t>
  </si>
  <si>
    <t>Zyo Arkan Raffasya</t>
  </si>
  <si>
    <t>Muhammad Raihan Al Faruq</t>
  </si>
  <si>
    <t>As-Tsani Ibnu Firdaus</t>
  </si>
  <si>
    <t>Aaqilah Haniif Suliswanto</t>
  </si>
  <si>
    <t>Abdullah Ar Rasyid Herdianto</t>
  </si>
  <si>
    <t>Abyan Farras Athallah</t>
  </si>
  <si>
    <t>Adam Marva Asadel Muis</t>
  </si>
  <si>
    <t>Ahmad Zio Ramadhani</t>
  </si>
  <si>
    <t>Arshaq Elfaizi Kanahaya Setiawan</t>
  </si>
  <si>
    <t>Arya Dwi Prasetyo</t>
  </si>
  <si>
    <t>Dino Fathan Setyawan</t>
  </si>
  <si>
    <t>Ghaisan Alif Athaillah</t>
  </si>
  <si>
    <t>M. Azzam Perdana Nanda</t>
  </si>
  <si>
    <t>M. Falah Aslam</t>
  </si>
  <si>
    <t>M. Yasir Alawy</t>
  </si>
  <si>
    <t>Maulana Azka Abiyyah</t>
  </si>
  <si>
    <t>Muhammad Abbian Al Zain</t>
  </si>
  <si>
    <t>Muhammad Athar Ramdani</t>
  </si>
  <si>
    <t>Muhammad Hafiz Khairan</t>
  </si>
  <si>
    <t>Nahla Azka Faeyza Irawan</t>
  </si>
  <si>
    <t>Rahesya Radrian Athalah</t>
  </si>
  <si>
    <t>Wafi Fairuz</t>
  </si>
  <si>
    <t>X</t>
  </si>
  <si>
    <t>Faiqa Naadhira Marchfirza</t>
  </si>
  <si>
    <t>Kireina Jasmine Mulyawan</t>
  </si>
  <si>
    <t>Meidina Ayu Prameswari</t>
  </si>
  <si>
    <t>Myeisha Alviena</t>
  </si>
  <si>
    <t>Nadia Atha Aulia</t>
  </si>
  <si>
    <t>Natasya Amelia Putri</t>
  </si>
  <si>
    <t>Safira Dynis Aracely</t>
  </si>
  <si>
    <t>Sita Elysia Leora Setiawan</t>
  </si>
  <si>
    <t>Zidna Ilma Marasabessy</t>
  </si>
  <si>
    <t>Adella Marsya Putri Naysila</t>
  </si>
  <si>
    <t>Aerilyn Bellvania Cinta Kirana</t>
  </si>
  <si>
    <t>Alena Devi Amarta</t>
  </si>
  <si>
    <t>Almira Raisya Nadir</t>
  </si>
  <si>
    <t>Alya Kirani</t>
  </si>
  <si>
    <t>Annisa Qurrota A'yun</t>
  </si>
  <si>
    <t>Azzalea Marinka Riyanti Putri</t>
  </si>
  <si>
    <t>Ghaniyya Quisilla Lathifa</t>
  </si>
  <si>
    <t>Jihan Muthia Aqhna</t>
  </si>
  <si>
    <t>Layna Ziamanta Kamila</t>
  </si>
  <si>
    <t>Naura Jasmine Imara</t>
  </si>
  <si>
    <t>Pelangi Marva Maritza</t>
  </si>
  <si>
    <t>Regina Azza Qirena Qorin</t>
  </si>
  <si>
    <t>Sekar Jasmine Putri Setiawan</t>
  </si>
  <si>
    <t>Shafana Maryam</t>
  </si>
  <si>
    <t>Shafira Azzahra Yahya</t>
  </si>
  <si>
    <t>Shofia Salma Althafunnisa</t>
  </si>
  <si>
    <t>Tazkiya Aulia Azzahro</t>
  </si>
  <si>
    <t>Zafira Oktafia Rachmat</t>
  </si>
  <si>
    <t>Zahra Adiva Khairunnisa</t>
  </si>
  <si>
    <t>Masayu Gandasari Ramadhani</t>
  </si>
  <si>
    <t>Natasha Aulia Gunawan</t>
  </si>
  <si>
    <t>Jumlah</t>
  </si>
  <si>
    <t>Almer Habibullah Al-Faro'</t>
  </si>
  <si>
    <t>Pre-Test VIII-A</t>
  </si>
  <si>
    <t>Post-Test VIII-A</t>
  </si>
  <si>
    <t>Nilai Setiap Indikator Sebelum Perlakuan</t>
  </si>
  <si>
    <t>Nilai Setiap Indikator Sesudah Perlakuan</t>
  </si>
  <si>
    <t>Indikator Literasi Sains</t>
  </si>
  <si>
    <t>Menjelaskan Fenomena Secara Ilmiah</t>
  </si>
  <si>
    <t>Mengevaluasi dan Merancang Investigasi Ilmiah</t>
  </si>
  <si>
    <t>Menafsirkan Data dan Bukti Secara Ilmiah</t>
  </si>
  <si>
    <t>Pre-Test</t>
  </si>
  <si>
    <t>Post-Test</t>
  </si>
  <si>
    <t>Post - Pre</t>
  </si>
  <si>
    <t>100 - Pre</t>
  </si>
  <si>
    <t>N-Gain</t>
  </si>
  <si>
    <t>Nilai N-Gain</t>
  </si>
  <si>
    <t>Pre-Test VIII-B</t>
  </si>
  <si>
    <t>Pre-Test VIII-C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</si>
</sst>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8"/>
      <name val="Calibri"/>
      <family val="2"/>
      <charset val="1"/>
      <scheme val="minor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8EA9DB"/>
      </top>
      <bottom style="medium">
        <color rgb="FF8EA9DB"/>
      </bottom>
      <diagonal/>
    </border>
    <border>
      <left/>
      <right/>
      <top/>
      <bottom style="medium">
        <color rgb="FF8EA9DB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" fillId="0" borderId="0" xfId="0" applyFont="1"/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</cellXfs>
  <cellStyles count="1">
    <cellStyle name="Normal" xfId="0" builtinId="0"/>
  </cellStyles>
  <dxfs count="20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medium">
          <color rgb="FF8EA9DB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0" formatCode="General"/>
      <alignment horizontal="center" vertical="bottom" textRotation="0" wrapText="0" indent="0" justifyLastLine="0" shrinkToFit="0" readingOrder="0"/>
      <border outline="0">
        <left style="thin">
          <color rgb="FF000000"/>
        </left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border outline="0">
        <right style="thin">
          <color rgb="FF000000"/>
        </right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  <border outline="0">
        <left style="thin">
          <color rgb="FF000000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top" textRotation="0" wrapText="0" indent="0" justifyLastLine="0" shrinkToFit="0" readingOrder="0"/>
      <border diagonalUp="0" diagonalDown="0" outline="0">
        <left/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top" textRotation="0" wrapText="0" indent="0" justifyLastLine="0" shrinkToFit="0" readingOrder="0"/>
      <border outline="0">
        <right style="thin">
          <color rgb="FF000000"/>
        </right>
      </border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D7BF8CD-5405-8446-B71E-91EF7C2CA9F1}" name="Tabel5" displayName="Tabel5" ref="A2:R23" totalsRowCount="1" headerRowDxfId="205" dataDxfId="204">
  <autoFilter ref="A2:R22" xr:uid="{0D7BF8CD-5405-8446-B71E-91EF7C2CA9F1}"/>
  <sortState xmlns:xlrd2="http://schemas.microsoft.com/office/spreadsheetml/2017/richdata2" ref="A3:Q22">
    <sortCondition ref="B2:B22"/>
  </sortState>
  <tableColumns count="18">
    <tableColumn id="1" xr3:uid="{3DBA9651-DE5D-1647-810C-CC6BB16D85A8}" name="No." dataDxfId="203" totalsRowDxfId="202"/>
    <tableColumn id="2" xr3:uid="{2866ECFD-0A54-394A-999A-57EA1780E381}" name="Nama" dataDxfId="201" totalsRowDxfId="200"/>
    <tableColumn id="3" xr3:uid="{29A9BA77-F6DF-ED4C-8057-0A6DB75423EB}" name="Soal 1" dataDxfId="199" totalsRowDxfId="198"/>
    <tableColumn id="4" xr3:uid="{DD12505A-2E7C-1D4B-AA2F-D12BFBCCD170}" name="Soal 2" dataDxfId="197" totalsRowDxfId="196"/>
    <tableColumn id="5" xr3:uid="{1AE3D70E-4281-6140-A897-96CE9340A8B4}" name="Soal 3" dataDxfId="195" totalsRowDxfId="194"/>
    <tableColumn id="6" xr3:uid="{F67647F6-7836-6647-B940-01F44D0447C8}" name="Soal 4" dataDxfId="193" totalsRowDxfId="192"/>
    <tableColumn id="7" xr3:uid="{CE339E5C-5BB5-7041-8AF0-F2BE5DF9A0AA}" name="Soal 5" dataDxfId="191" totalsRowDxfId="190"/>
    <tableColumn id="8" xr3:uid="{67ED1FCC-4BB9-1044-9B93-88558CF92DB3}" name="Soal 6" dataDxfId="189" totalsRowDxfId="188"/>
    <tableColumn id="9" xr3:uid="{EB59D985-533C-BE44-96E6-629B48928349}" name="Soal 7" dataDxfId="187" totalsRowDxfId="186"/>
    <tableColumn id="10" xr3:uid="{A575BC0F-F723-C344-976C-F8EE0D631243}" name="Soal 8" dataDxfId="185" totalsRowDxfId="184"/>
    <tableColumn id="11" xr3:uid="{A551A43A-7CB1-B14F-AFBF-5E78C29979F3}" name="Soal 9" dataDxfId="183" totalsRowDxfId="182"/>
    <tableColumn id="12" xr3:uid="{7C997655-9863-1B4F-9681-97DCA45C85D3}" name="Soal 10" dataDxfId="181" totalsRowDxfId="180"/>
    <tableColumn id="13" xr3:uid="{26434614-7EEF-244E-94B3-FF7BC7D573FC}" name="Soal 11" dataDxfId="179" totalsRowDxfId="178"/>
    <tableColumn id="14" xr3:uid="{9F54C5A4-676B-564E-BD68-E4289B274D7B}" name="Soal 12" dataDxfId="177" totalsRowDxfId="176"/>
    <tableColumn id="15" xr3:uid="{014F463B-C16F-FD44-A51A-EA39D9B9AE72}" name="Soal 13" dataDxfId="175" totalsRowDxfId="174"/>
    <tableColumn id="16" xr3:uid="{F04DFE5A-6500-1248-B4FF-DD2A03D64631}" name="Soal 14" dataDxfId="173" totalsRowDxfId="172"/>
    <tableColumn id="17" xr3:uid="{F664EB13-C719-0143-91D6-FA7D43702761}" name="Soal 15" dataDxfId="171" totalsRowDxfId="170"/>
    <tableColumn id="18" xr3:uid="{D6AE636F-0FED-8041-A73A-B96B4257DC3E}" name="Jumlah" totalsRowFunction="custom" dataDxfId="169" totalsRowDxfId="168">
      <calculatedColumnFormula>SUM(Tabel5[[#This Row],[Soal 1]:[Soal 15]])/15*100</calculatedColumnFormula>
      <totalsRowFormula>AVERAGE(R3:R22)</totalsRowFormula>
    </tableColumn>
  </tableColumns>
  <tableStyleInfo name="TableStyleMedium2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5F64F8C0-63C2-4E42-AE3C-91D6433C53DF}" name="Tabel71181116" displayName="Tabel71181116" ref="G83:I84" totalsRowShown="0" headerRowDxfId="56" dataDxfId="55">
  <autoFilter ref="G83:I84" xr:uid="{5F64F8C0-63C2-4E42-AE3C-91D6433C53DF}"/>
  <tableColumns count="3">
    <tableColumn id="1" xr3:uid="{7A72D460-EF49-0B41-BA46-A79508D7462A}" name="Indikator 1" dataDxfId="54">
      <calculatedColumnFormula>AVERAGE(C83:C102)</calculatedColumnFormula>
    </tableColumn>
    <tableColumn id="2" xr3:uid="{62BCAD31-DEFA-D44E-813E-91DE7EB9E392}" name="Indikator 2" dataDxfId="53">
      <calculatedColumnFormula>AVERAGE(D83:D102)</calculatedColumnFormula>
    </tableColumn>
    <tableColumn id="3" xr3:uid="{EAEC7989-9C0D-DB47-9C5C-01A0EFB1808E}" name="Indikator 3" dataDxfId="52">
      <calculatedColumnFormula>AVERAGE(E83:E102)</calculatedColumnFormula>
    </tableColumn>
  </tableColumns>
  <tableStyleInfo name="TableStyleMedium2" showFirstColumn="0" showLastColumn="0" showRowStripes="0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4DB76D7-E6AE-7E4F-8938-25FA3C961FE8}" name="Tabel6101318" displayName="Tabel6101318" ref="A143:E174" totalsRowShown="0" headerRowDxfId="51">
  <autoFilter ref="A143:E174" xr:uid="{04DB76D7-E6AE-7E4F-8938-25FA3C961FE8}"/>
  <sortState xmlns:xlrd2="http://schemas.microsoft.com/office/spreadsheetml/2017/richdata2" ref="A144:E174">
    <sortCondition ref="B37:B68"/>
  </sortState>
  <tableColumns count="5">
    <tableColumn id="1" xr3:uid="{EE6ACDFD-DF95-A341-9B36-F955CE2D1C1C}" name="No." dataDxfId="50"/>
    <tableColumn id="2" xr3:uid="{341E714F-9063-8E41-B21A-3FAFF226120C}" name="Nama" dataDxfId="49"/>
    <tableColumn id="3" xr3:uid="{D9D2E34D-7207-1842-8732-231336769479}" name="Indikator 1" dataDxfId="48">
      <calculatedColumnFormula>SUM(C109,F109,I109,L109,O109)/5*100</calculatedColumnFormula>
    </tableColumn>
    <tableColumn id="4" xr3:uid="{E7051A33-E1F3-AE4C-B481-613A1B5C8023}" name="Indikator 2" dataDxfId="47">
      <calculatedColumnFormula>SUM(D109,G109,J109,M109,P109)/5*100</calculatedColumnFormula>
    </tableColumn>
    <tableColumn id="5" xr3:uid="{A48AA630-BE37-CE49-A785-FDA4E48C1FDE}" name="Indikator 3" dataDxfId="46">
      <calculatedColumnFormula>SUM(E109,H109,K109,N109,Q109)/5*100</calculatedColumnFormula>
    </tableColumn>
  </tableColumns>
  <tableStyleInfo name="TableStyleMedium2" showFirstColumn="0" showLastColumn="0" showRowStripes="0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5158F9A5-22A2-8A47-BA16-96318BC2472A}" name="Tabel7118111419" displayName="Tabel7118111419" ref="G144:I146" totalsRowCount="1" headerRowDxfId="45" dataDxfId="44">
  <autoFilter ref="G144:I145" xr:uid="{5158F9A5-22A2-8A47-BA16-96318BC2472A}"/>
  <tableColumns count="3">
    <tableColumn id="1" xr3:uid="{A26CCE6E-51F4-8743-AD03-668B1ECF3BAE}" name="Indikator 1" dataDxfId="43" totalsRowDxfId="42">
      <calculatedColumnFormula>AVERAGE(C144:C174)</calculatedColumnFormula>
    </tableColumn>
    <tableColumn id="2" xr3:uid="{9276825D-CCE3-F840-8A06-B6089DC0EFF0}" name="Indikator 2" dataDxfId="41" totalsRowDxfId="40">
      <calculatedColumnFormula>AVERAGE(D144:D174)</calculatedColumnFormula>
    </tableColumn>
    <tableColumn id="3" xr3:uid="{DCFE6AD4-B7DC-4E46-9A5D-848780B32216}" name="Indikator 3" dataDxfId="39" totalsRowDxfId="38">
      <calculatedColumnFormula>AVERAGE(E144:E174)</calculatedColumnFormula>
    </tableColumn>
  </tableColumns>
  <tableStyleInfo name="TableStyleMedium2" showFirstColumn="0" showLastColumn="0" showRowStripes="0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92319219-834A-C948-A323-EC2436C4D648}" name="Tabel591220" displayName="Tabel591220" ref="A108:R140" totalsRowCount="1" headerRowDxfId="37" dataDxfId="36">
  <autoFilter ref="A108:R139" xr:uid="{92319219-834A-C948-A323-EC2436C4D648}"/>
  <sortState xmlns:xlrd2="http://schemas.microsoft.com/office/spreadsheetml/2017/richdata2" ref="A109:R139">
    <sortCondition ref="B2:B33"/>
  </sortState>
  <tableColumns count="18">
    <tableColumn id="1" xr3:uid="{57F0E95D-6D43-FC4D-A12F-9627D84559A5}" name="No." dataDxfId="35" totalsRowDxfId="34"/>
    <tableColumn id="2" xr3:uid="{02A64CCB-5799-1F48-B804-567D9C284050}" name="Nama" dataDxfId="33" totalsRowDxfId="32"/>
    <tableColumn id="3" xr3:uid="{AC3DFB47-6EF6-F940-930B-80A9154BAD53}" name="Soal 1" dataDxfId="31" totalsRowDxfId="30"/>
    <tableColumn id="4" xr3:uid="{C10BF48E-F828-1A49-A10C-30CB4CD8918D}" name="Soal 2" dataDxfId="29" totalsRowDxfId="28"/>
    <tableColumn id="5" xr3:uid="{4E84C1DE-EEBD-B948-9827-C1FAD945AF13}" name="Soal 3" dataDxfId="27" totalsRowDxfId="26"/>
    <tableColumn id="6" xr3:uid="{DB3045FC-A1C9-E448-9408-8C8CD7152186}" name="Soal 4" dataDxfId="25" totalsRowDxfId="24"/>
    <tableColumn id="7" xr3:uid="{5789C0BD-5E9D-E047-859D-5D72EFF6BFE2}" name="Soal 5" dataDxfId="23" totalsRowDxfId="22"/>
    <tableColumn id="8" xr3:uid="{0E666623-0184-2A40-AABF-CDB95518C0F3}" name="Soal 6" dataDxfId="21" totalsRowDxfId="20"/>
    <tableColumn id="9" xr3:uid="{7019D877-D4A2-C440-AC98-E66B798B22F8}" name="Soal 7" dataDxfId="19" totalsRowDxfId="18"/>
    <tableColumn id="10" xr3:uid="{58A2AFF7-2338-6340-B829-A581F974EBE8}" name="Soal 8" dataDxfId="17" totalsRowDxfId="16"/>
    <tableColumn id="11" xr3:uid="{F6AD8857-2815-7B40-8C0D-91C9DF24B337}" name="Soal 9" dataDxfId="15" totalsRowDxfId="14"/>
    <tableColumn id="12" xr3:uid="{5524AE72-165D-9D4C-B857-4570DB408DA6}" name="Soal 10" dataDxfId="13" totalsRowDxfId="12"/>
    <tableColumn id="13" xr3:uid="{2C9E61BD-57B7-4042-B089-EA8C9BE6E0C3}" name="Soal 11" dataDxfId="11" totalsRowDxfId="10"/>
    <tableColumn id="14" xr3:uid="{D770F2A1-FA78-B645-A47C-CDE4CBD54EE1}" name="Soal 12" dataDxfId="9" totalsRowDxfId="8"/>
    <tableColumn id="15" xr3:uid="{3795A2D2-0FC6-9244-A330-200019413BF0}" name="Soal 13" dataDxfId="7" totalsRowDxfId="6"/>
    <tableColumn id="16" xr3:uid="{3B6C8DF5-E238-CA42-BA8F-B3B7A0105026}" name="Soal 14" dataDxfId="5" totalsRowDxfId="4"/>
    <tableColumn id="17" xr3:uid="{47D4B3A2-DBA1-EF4A-8124-5362561CC23A}" name="Soal 15" dataDxfId="3" totalsRowDxfId="2"/>
    <tableColumn id="18" xr3:uid="{9FED2ECF-AC80-6846-83A2-B1D9A8E6B91D}" name="Jumlah" totalsRowFunction="custom" dataDxfId="1" totalsRowDxfId="0">
      <calculatedColumnFormula>SUM(Tabel591220[[#This Row],[Soal 1]:[Soal 15]])/15*100</calculatedColumnFormula>
      <totalsRowFormula>AVERAGE(R109:R139)</totalsRowFormula>
    </tableColumn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C2B40AB-93FE-4644-8283-0324EDB4BB4B}" name="Tabel6" displayName="Tabel6" ref="A26:E46" totalsRowShown="0" headerRowDxfId="167">
  <autoFilter ref="A26:E46" xr:uid="{8C2B40AB-93FE-4644-8283-0324EDB4BB4B}"/>
  <tableColumns count="5">
    <tableColumn id="1" xr3:uid="{5C6323EA-1F69-444A-BF62-06D499E9B3D1}" name="No." dataDxfId="166"/>
    <tableColumn id="2" xr3:uid="{7F192020-C9C5-2649-ACDA-908D70D7D291}" name="Nama" dataDxfId="165"/>
    <tableColumn id="3" xr3:uid="{D7BFC821-B39F-D247-9FD4-3B4638C34D65}" name="Indikator 1" dataDxfId="164">
      <calculatedColumnFormula>SUM(C3,F3,I3,L3,O3)/5*100</calculatedColumnFormula>
    </tableColumn>
    <tableColumn id="4" xr3:uid="{73856911-12D9-A043-8379-36144CF798A8}" name="Indikator 2" dataDxfId="163">
      <calculatedColumnFormula>SUM(D3,G3,J3,M3,P3)/5*100</calculatedColumnFormula>
    </tableColumn>
    <tableColumn id="5" xr3:uid="{85D30B6D-8BA7-0E4E-82AC-2676425CE575}" name="Indikator 3" dataDxfId="162">
      <calculatedColumnFormula>SUM(E3,H3,K3,N3,Q3)/5*100</calculatedColumnFormula>
    </tableColumn>
  </tableColumns>
  <tableStyleInfo name="TableStyleMedium2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89A6693-E121-3D4F-B006-C7AEDF17621B}" name="Tabel7118" displayName="Tabel7118" ref="G27:I29" totalsRowCount="1" headerRowDxfId="161" dataDxfId="160">
  <autoFilter ref="G27:I28" xr:uid="{589A6693-E121-3D4F-B006-C7AEDF17621B}"/>
  <tableColumns count="3">
    <tableColumn id="1" xr3:uid="{98278473-583E-9845-8E3C-A47B7C80B9C8}" name="Indikator 1" totalsRowFunction="custom" dataDxfId="159" totalsRowDxfId="158">
      <calculatedColumnFormula>SUM(C27:C46)/20</calculatedColumnFormula>
      <totalsRowFormula>AVERAGE(C27:C46)</totalsRowFormula>
    </tableColumn>
    <tableColumn id="2" xr3:uid="{6BE6DCFD-3B5B-134C-922B-494C28122C31}" name="Indikator 2" totalsRowFunction="custom" dataDxfId="157" totalsRowDxfId="156">
      <calculatedColumnFormula>SUM(D27:D46)/20</calculatedColumnFormula>
      <totalsRowFormula>AVERAGE(D27:D46)</totalsRowFormula>
    </tableColumn>
    <tableColumn id="3" xr3:uid="{E1903E87-1F6A-B147-BDC4-118CFB12DFFE}" name="Indikator 3" totalsRowFunction="custom" dataDxfId="155" totalsRowDxfId="154">
      <calculatedColumnFormula>SUM(E27:E46)/20</calculatedColumnFormula>
      <totalsRowFormula>AVERAGE(E27:E46)</totalsRowFormula>
    </tableColumn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34CC9D4-989C-9343-BA1E-7723719FCD7A}" name="Tabel1" displayName="Tabel1" ref="T2:AI23" totalsRowCount="1" headerRowDxfId="153" dataDxfId="152" totalsRowDxfId="151">
  <autoFilter ref="T2:AI22" xr:uid="{F34CC9D4-989C-9343-BA1E-7723719FCD7A}"/>
  <tableColumns count="16">
    <tableColumn id="1" xr3:uid="{2E34B2AD-CA61-0145-8D4E-51BBEE0BA825}" name="Soal 1" dataDxfId="150" totalsRowDxfId="149"/>
    <tableColumn id="2" xr3:uid="{1FE9F810-2DA5-634A-9F7A-637C06217307}" name="Soal 2" dataDxfId="148" totalsRowDxfId="147"/>
    <tableColumn id="3" xr3:uid="{9CDFEFD0-DD00-F247-8318-C7FB1417B790}" name="Soal 3" dataDxfId="146" totalsRowDxfId="145"/>
    <tableColumn id="4" xr3:uid="{AD62A9AD-A4DB-D746-B3AF-F3CE69FD5A80}" name="Soal 4" dataDxfId="144" totalsRowDxfId="143"/>
    <tableColumn id="5" xr3:uid="{AABE068E-2E18-5D44-8EA3-86C1C37EDB11}" name="Soal 5" dataDxfId="142" totalsRowDxfId="141"/>
    <tableColumn id="6" xr3:uid="{1A48A35A-D205-4442-8AFD-871B50AC0EB8}" name="Soal 6" dataDxfId="140" totalsRowDxfId="139"/>
    <tableColumn id="7" xr3:uid="{7A5B79E3-0311-CF49-8D96-B7FADE214CD6}" name="Soal 7" dataDxfId="138" totalsRowDxfId="137"/>
    <tableColumn id="8" xr3:uid="{0FA0E0BF-EE77-8A47-8E59-502102FD4B68}" name="Soal 8" dataDxfId="136" totalsRowDxfId="135"/>
    <tableColumn id="9" xr3:uid="{C334032F-DCF0-6246-B4A2-1B4D8B83086C}" name="Soal 9" dataDxfId="134" totalsRowDxfId="133"/>
    <tableColumn id="10" xr3:uid="{D9F5BFA2-B1E4-AF43-9DE7-D7838FB0265C}" name="Soal 10" dataDxfId="132" totalsRowDxfId="131"/>
    <tableColumn id="11" xr3:uid="{C8B150D4-F2EF-2943-94B7-0583F8CA5813}" name="Soal 11" dataDxfId="130" totalsRowDxfId="129"/>
    <tableColumn id="12" xr3:uid="{3A104F2B-17B7-FD43-8706-F95608794925}" name="Soal 12" dataDxfId="128" totalsRowDxfId="127"/>
    <tableColumn id="13" xr3:uid="{5C2590B6-F0F8-5347-AF76-07909D0078B9}" name="Soal 13" dataDxfId="126" totalsRowDxfId="125"/>
    <tableColumn id="14" xr3:uid="{62BF8DFC-6483-BD45-8C78-ECED243BA326}" name="Soal 14" dataDxfId="124" totalsRowDxfId="123"/>
    <tableColumn id="15" xr3:uid="{0E14BCAB-07D3-794D-8A75-7724ACB0261D}" name="Soal 15" dataDxfId="122" totalsRowDxfId="121"/>
    <tableColumn id="16" xr3:uid="{87B1E9E2-D07B-DE46-A0E1-2C89281F020B}" name="Jumlah" totalsRowFunction="custom" dataDxfId="120" totalsRowDxfId="119">
      <calculatedColumnFormula>SUM(Tabel1[[#This Row],[Soal 1]:[Soal 15]])/15*100</calculatedColumnFormula>
      <totalsRowFormula>AVERAGE(AI3:AI22)</totalsRowFormula>
    </tableColumn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DB84BC24-DE0C-9949-84B1-9E8EF1B9D77D}" name="Tabel14" displayName="Tabel14" ref="T26:V46" totalsRowShown="0" headerRowDxfId="118" dataDxfId="117">
  <autoFilter ref="T26:V46" xr:uid="{DB84BC24-DE0C-9949-84B1-9E8EF1B9D77D}"/>
  <tableColumns count="3">
    <tableColumn id="1" xr3:uid="{4BD8D229-1683-C840-83F6-19DEE2A917CC}" name="Indikator 1" dataDxfId="116">
      <calculatedColumnFormula>SUM(T3,W3,Z3,AC3,AF3)/5*100</calculatedColumnFormula>
    </tableColumn>
    <tableColumn id="2" xr3:uid="{3871D80A-5794-8C41-9160-95A895A49B20}" name="Indikator 2" dataDxfId="115">
      <calculatedColumnFormula>SUM(U3,X3,AA3,AD3,AG3)/5*100</calculatedColumnFormula>
    </tableColumn>
    <tableColumn id="3" xr3:uid="{B0975789-17B2-D34A-8882-6D8A0326A4DE}" name="Indikator 3" dataDxfId="114">
      <calculatedColumnFormula>SUM(V3,Y3,AB3,AE3,AH3)/5*100</calculatedColumnFormula>
    </tableColumn>
  </tableColumns>
  <tableStyleInfo name="TableStyleMedium2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626CCFD3-D70A-914F-A21C-0516D146D7D1}" name="Tabel16" displayName="Tabel16" ref="X27:Z28" totalsRowShown="0" headerRowDxfId="113" dataDxfId="112">
  <autoFilter ref="X27:Z28" xr:uid="{626CCFD3-D70A-914F-A21C-0516D146D7D1}"/>
  <tableColumns count="3">
    <tableColumn id="1" xr3:uid="{5EC40FCD-45EB-994E-97CA-C421C27F8D86}" name="Indikator 1" dataDxfId="111">
      <calculatedColumnFormula>AVERAGE(T27:T46)</calculatedColumnFormula>
    </tableColumn>
    <tableColumn id="2" xr3:uid="{52DCB57A-5364-A842-A388-DAF7EA4468C6}" name="Indikator 2" dataDxfId="110">
      <calculatedColumnFormula>AVERAGE(U27:U46)</calculatedColumnFormula>
    </tableColumn>
    <tableColumn id="3" xr3:uid="{31BD0155-D6D4-5349-BCF9-B9E732745705}" name="Indikator 3" dataDxfId="109">
      <calculatedColumnFormula>AVERAGE(V27:V46)</calculatedColumnFormula>
    </tableColumn>
  </tableColumns>
  <tableStyleInfo name="TableStyleMedium2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58271D3-1A6F-7E4B-9484-27019A14CC4E}" name="Tabel3" displayName="Tabel3" ref="B50:G53" totalsRowShown="0" headerRowDxfId="108" dataDxfId="107">
  <autoFilter ref="B50:G53" xr:uid="{358271D3-1A6F-7E4B-9484-27019A14CC4E}"/>
  <tableColumns count="6">
    <tableColumn id="1" xr3:uid="{0CCFC686-46BF-8648-8346-3BFF88E0193E}" name="Indikator Literasi Sains" dataDxfId="106"/>
    <tableColumn id="2" xr3:uid="{EBFED305-AD46-334B-8FBA-A8DFEAA7788B}" name="Pre-Test" dataDxfId="105"/>
    <tableColumn id="3" xr3:uid="{9DAAFF62-5D16-CD42-B20E-82E936F27489}" name="Post-Test" dataDxfId="104"/>
    <tableColumn id="4" xr3:uid="{99A1FC93-B11F-2042-84B7-802AEE8D53F4}" name="Post - Pre" dataDxfId="103"/>
    <tableColumn id="5" xr3:uid="{2752942B-D608-8F48-9B83-5AD8D3832C5B}" name="100 - Pre" dataDxfId="102"/>
    <tableColumn id="6" xr3:uid="{8B5D0C88-B458-AF4B-8572-951FB04B348B}" name="N-Gain" dataDxfId="101">
      <calculatedColumnFormula>E51/F51</calculatedColumnFormula>
    </tableColumn>
  </tableColumns>
  <tableStyleInfo name="TableStyleMedium2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5CACCDB-9E0C-2840-BCE0-6B4BCEC6A014}" name="Tabel593" displayName="Tabel593" ref="A58:R79" totalsRowCount="1" headerRowDxfId="100" dataDxfId="99">
  <autoFilter ref="A58:R78" xr:uid="{75CACCDB-9E0C-2840-BCE0-6B4BCEC6A014}"/>
  <sortState xmlns:xlrd2="http://schemas.microsoft.com/office/spreadsheetml/2017/richdata2" ref="A59:Q78">
    <sortCondition ref="B2:B22"/>
  </sortState>
  <tableColumns count="18">
    <tableColumn id="1" xr3:uid="{8B22DA51-D9CC-6349-B479-A7A752A390E4}" name="No." dataDxfId="98" totalsRowDxfId="97"/>
    <tableColumn id="2" xr3:uid="{33E32A9E-125D-5244-B37D-1AA131B0A925}" name="Nama" dataDxfId="96" totalsRowDxfId="95"/>
    <tableColumn id="3" xr3:uid="{4E951D9F-2A0B-404E-8768-8AFCD2B8DC24}" name="Soal 1" dataDxfId="94" totalsRowDxfId="93"/>
    <tableColumn id="4" xr3:uid="{6E844E05-632E-1944-9E43-17674A11698A}" name="Soal 2" dataDxfId="92" totalsRowDxfId="91"/>
    <tableColumn id="5" xr3:uid="{2F8A7BC3-F356-B04C-91BF-8628B323783A}" name="Soal 3" dataDxfId="90" totalsRowDxfId="89"/>
    <tableColumn id="6" xr3:uid="{BD8DA8DC-0D49-1C41-B50B-EA24D8C09214}" name="Soal 4" dataDxfId="88" totalsRowDxfId="87"/>
    <tableColumn id="7" xr3:uid="{F3B82893-D326-504D-887A-44ABDB14D791}" name="Soal 5" dataDxfId="86" totalsRowDxfId="85"/>
    <tableColumn id="8" xr3:uid="{E95E4F02-8BF0-844E-B138-6F49ED0A5B3F}" name="Soal 6" dataDxfId="84" totalsRowDxfId="83"/>
    <tableColumn id="9" xr3:uid="{36A333F2-541E-3C47-8F9C-E26E61A0C13A}" name="Soal 7" dataDxfId="82" totalsRowDxfId="81"/>
    <tableColumn id="10" xr3:uid="{AA9EB70C-E3AE-4449-92C3-09DFBB2F9C9B}" name="Soal 8" dataDxfId="80" totalsRowDxfId="79"/>
    <tableColumn id="11" xr3:uid="{C626B97D-8DAE-5649-8340-D51FCB99E125}" name="Soal 9" dataDxfId="78" totalsRowDxfId="77"/>
    <tableColumn id="12" xr3:uid="{4F4EF73A-FE75-8142-947F-BFB116A03863}" name="Soal 10" dataDxfId="76" totalsRowDxfId="75"/>
    <tableColumn id="13" xr3:uid="{DB747CBD-C2E4-394A-B59D-02BA72E8FDBC}" name="Soal 11" dataDxfId="74" totalsRowDxfId="73"/>
    <tableColumn id="14" xr3:uid="{07BC7A54-0625-2C4A-95B6-4D375AB7F422}" name="Soal 12" dataDxfId="72" totalsRowDxfId="71"/>
    <tableColumn id="15" xr3:uid="{903D2C51-56F1-3245-A728-26DD9D2B7E5E}" name="Soal 13" dataDxfId="70" totalsRowDxfId="69"/>
    <tableColumn id="16" xr3:uid="{E7FAEF29-D163-D748-902F-64FB9AD7FFE6}" name="Soal 14" dataDxfId="68" totalsRowDxfId="67"/>
    <tableColumn id="17" xr3:uid="{9DF7183E-09C5-B844-B5F8-20285FB371D5}" name="Soal 15" dataDxfId="66" totalsRowDxfId="65"/>
    <tableColumn id="18" xr3:uid="{2DF1C5F5-FA00-714D-9FF1-7343867BD249}" name="Jumlah" totalsRowFunction="custom" dataDxfId="64" totalsRowDxfId="63">
      <calculatedColumnFormula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calculatedColumnFormula>
      <totalsRowFormula>AVERAGE(R59:R78)</totalsRowFormula>
    </tableColumn>
  </tableColumns>
  <tableStyleInfo name="TableStyleMedium2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EC9B659-6C79-2049-B565-00DAB43AE1BA}" name="Tabel6105" displayName="Tabel6105" ref="A82:E102" totalsRowShown="0" headerRowDxfId="62">
  <autoFilter ref="A82:E102" xr:uid="{EEC9B659-6C79-2049-B565-00DAB43AE1BA}"/>
  <tableColumns count="5">
    <tableColumn id="1" xr3:uid="{F908C85E-71CE-B144-839A-84BB794F7CC8}" name="No." dataDxfId="61"/>
    <tableColumn id="2" xr3:uid="{C6A678C7-1538-5246-B183-B64FD9598AF0}" name="Nama" dataDxfId="60"/>
    <tableColumn id="3" xr3:uid="{03A29A4D-3534-484B-8356-E33437813DC7}" name="Indikator 1" dataDxfId="59">
      <calculatedColumnFormula>SUM(C59,F59,I59,L59,O59)/5*100</calculatedColumnFormula>
    </tableColumn>
    <tableColumn id="4" xr3:uid="{FFC2C63C-4DEE-E449-8DC3-703291F987A8}" name="Indikator 2" dataDxfId="58">
      <calculatedColumnFormula>SUM(D59,G59,J59,M59,P59)/5*100</calculatedColumnFormula>
    </tableColumn>
    <tableColumn id="5" xr3:uid="{05B61337-2F5D-8D49-AA2A-C6E4814A3F88}" name="Indikator 3" dataDxfId="57">
      <calculatedColumnFormula>SUM(E59,H59,K59,N59,Q59)/5*100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13" Type="http://schemas.openxmlformats.org/officeDocument/2006/relationships/table" Target="../tables/table13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12" Type="http://schemas.openxmlformats.org/officeDocument/2006/relationships/table" Target="../tables/table12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5" Type="http://schemas.openxmlformats.org/officeDocument/2006/relationships/table" Target="../tables/table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3D00A-1D75-1E4A-A767-6EF17439A7B2}">
  <dimension ref="A1:AJ175"/>
  <sheetViews>
    <sheetView tabSelected="1" zoomScale="36" zoomScaleNormal="75" workbookViewId="0">
      <selection activeCell="F174" sqref="F174"/>
    </sheetView>
  </sheetViews>
  <sheetFormatPr baseColWidth="10" defaultRowHeight="16" x14ac:dyDescent="0.2"/>
  <cols>
    <col min="2" max="2" width="35.83203125" customWidth="1"/>
  </cols>
  <sheetData>
    <row r="1" spans="1:36" x14ac:dyDescent="0.2">
      <c r="A1" s="2" t="s">
        <v>94</v>
      </c>
      <c r="S1" s="1"/>
      <c r="T1" s="18" t="s">
        <v>95</v>
      </c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x14ac:dyDescent="0.2">
      <c r="A2" s="1" t="s">
        <v>14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15</v>
      </c>
      <c r="M2" s="1" t="s">
        <v>16</v>
      </c>
      <c r="N2" s="1" t="s">
        <v>17</v>
      </c>
      <c r="O2" s="1" t="s">
        <v>18</v>
      </c>
      <c r="P2" s="1" t="s">
        <v>19</v>
      </c>
      <c r="Q2" s="1" t="s">
        <v>20</v>
      </c>
      <c r="R2" s="1" t="s">
        <v>92</v>
      </c>
      <c r="S2" s="1"/>
      <c r="T2" s="1" t="s">
        <v>1</v>
      </c>
      <c r="U2" s="1" t="s">
        <v>2</v>
      </c>
      <c r="V2" s="1" t="s">
        <v>3</v>
      </c>
      <c r="W2" s="1" t="s">
        <v>4</v>
      </c>
      <c r="X2" s="1" t="s">
        <v>5</v>
      </c>
      <c r="Y2" s="1" t="s">
        <v>6</v>
      </c>
      <c r="Z2" s="1" t="s">
        <v>7</v>
      </c>
      <c r="AA2" s="1" t="s">
        <v>8</v>
      </c>
      <c r="AB2" s="1" t="s">
        <v>9</v>
      </c>
      <c r="AC2" s="1" t="s">
        <v>15</v>
      </c>
      <c r="AD2" s="1" t="s">
        <v>16</v>
      </c>
      <c r="AE2" s="1" t="s">
        <v>17</v>
      </c>
      <c r="AF2" s="1" t="s">
        <v>18</v>
      </c>
      <c r="AG2" s="1" t="s">
        <v>19</v>
      </c>
      <c r="AH2" s="1" t="s">
        <v>20</v>
      </c>
      <c r="AI2" s="1" t="s">
        <v>92</v>
      </c>
      <c r="AJ2" s="1"/>
    </row>
    <row r="3" spans="1:36" ht="17" x14ac:dyDescent="0.2">
      <c r="A3" s="3">
        <v>1</v>
      </c>
      <c r="B3" s="5" t="s">
        <v>21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1</v>
      </c>
      <c r="J3" s="1">
        <v>0</v>
      </c>
      <c r="K3" s="1">
        <v>0</v>
      </c>
      <c r="L3" s="1">
        <v>1</v>
      </c>
      <c r="M3" s="1">
        <v>0</v>
      </c>
      <c r="N3" s="1">
        <v>0</v>
      </c>
      <c r="O3" s="1">
        <v>1</v>
      </c>
      <c r="P3" s="1">
        <v>0</v>
      </c>
      <c r="Q3" s="1">
        <v>0</v>
      </c>
      <c r="R3" s="1">
        <f>SUM(Tabel5[[#This Row],[Soal 1]:[Soal 15]])/15*100</f>
        <v>20</v>
      </c>
      <c r="S3" s="1"/>
      <c r="T3" s="1">
        <v>0</v>
      </c>
      <c r="U3" s="1">
        <v>1</v>
      </c>
      <c r="V3" s="1">
        <v>1</v>
      </c>
      <c r="W3" s="1">
        <v>1</v>
      </c>
      <c r="X3" s="1">
        <v>1</v>
      </c>
      <c r="Y3" s="1">
        <v>1</v>
      </c>
      <c r="Z3" s="1">
        <v>1</v>
      </c>
      <c r="AA3" s="1">
        <v>1</v>
      </c>
      <c r="AB3" s="1">
        <v>1</v>
      </c>
      <c r="AC3" s="1">
        <v>1</v>
      </c>
      <c r="AD3" s="1">
        <v>1</v>
      </c>
      <c r="AE3" s="1">
        <v>1</v>
      </c>
      <c r="AF3" s="1">
        <v>1</v>
      </c>
      <c r="AG3" s="1">
        <v>1</v>
      </c>
      <c r="AH3" s="1">
        <v>1</v>
      </c>
      <c r="AI3" s="1">
        <f>SUM(Tabel1[[#This Row],[Soal 1]:[Soal 15]])/15*100</f>
        <v>93.333333333333329</v>
      </c>
      <c r="AJ3" s="1"/>
    </row>
    <row r="4" spans="1:36" ht="17" x14ac:dyDescent="0.2">
      <c r="A4" s="3">
        <v>2</v>
      </c>
      <c r="B4" s="5" t="s">
        <v>22</v>
      </c>
      <c r="C4" s="1">
        <v>0</v>
      </c>
      <c r="D4" s="1">
        <v>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1</v>
      </c>
      <c r="O4" s="1">
        <v>0</v>
      </c>
      <c r="P4" s="1">
        <v>0</v>
      </c>
      <c r="Q4" s="1">
        <v>0</v>
      </c>
      <c r="R4" s="1">
        <f>SUM(Tabel5[[#This Row],[Soal 1]:[Soal 15]])/15*100</f>
        <v>13.333333333333334</v>
      </c>
      <c r="S4" s="1"/>
      <c r="T4" s="1">
        <v>1</v>
      </c>
      <c r="U4" s="1">
        <v>1</v>
      </c>
      <c r="V4" s="1">
        <v>1</v>
      </c>
      <c r="W4" s="1">
        <v>0</v>
      </c>
      <c r="X4" s="1">
        <v>1</v>
      </c>
      <c r="Y4" s="1">
        <v>1</v>
      </c>
      <c r="Z4" s="1">
        <v>1</v>
      </c>
      <c r="AA4" s="1">
        <v>1</v>
      </c>
      <c r="AB4" s="1">
        <v>1</v>
      </c>
      <c r="AC4" s="1">
        <v>1</v>
      </c>
      <c r="AD4" s="1">
        <v>1</v>
      </c>
      <c r="AE4" s="1">
        <v>1</v>
      </c>
      <c r="AF4" s="1">
        <v>1</v>
      </c>
      <c r="AG4" s="1">
        <v>1</v>
      </c>
      <c r="AH4" s="1">
        <v>1</v>
      </c>
      <c r="AI4" s="1">
        <f>SUM(Tabel1[[#This Row],[Soal 1]:[Soal 15]])/15*100</f>
        <v>93.333333333333329</v>
      </c>
      <c r="AJ4" s="1"/>
    </row>
    <row r="5" spans="1:36" ht="17" x14ac:dyDescent="0.2">
      <c r="A5" s="3">
        <v>3</v>
      </c>
      <c r="B5" s="5" t="s">
        <v>23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f>SUM(Tabel5[[#This Row],[Soal 1]:[Soal 15]])/15*100</f>
        <v>0</v>
      </c>
      <c r="S5" s="1"/>
      <c r="T5" s="1">
        <v>1</v>
      </c>
      <c r="U5" s="1">
        <v>0</v>
      </c>
      <c r="V5" s="1">
        <v>1</v>
      </c>
      <c r="W5" s="1">
        <v>1</v>
      </c>
      <c r="X5" s="1">
        <v>1</v>
      </c>
      <c r="Y5" s="1">
        <v>0</v>
      </c>
      <c r="Z5" s="1">
        <v>1</v>
      </c>
      <c r="AA5" s="1">
        <v>1</v>
      </c>
      <c r="AB5" s="1">
        <v>1</v>
      </c>
      <c r="AC5" s="1">
        <v>1</v>
      </c>
      <c r="AD5" s="1">
        <v>1</v>
      </c>
      <c r="AE5" s="1">
        <v>1</v>
      </c>
      <c r="AF5" s="1">
        <v>1</v>
      </c>
      <c r="AG5" s="1">
        <v>0</v>
      </c>
      <c r="AH5" s="1">
        <v>1</v>
      </c>
      <c r="AI5" s="1">
        <f>SUM(Tabel1[[#This Row],[Soal 1]:[Soal 15]])/15*100</f>
        <v>80</v>
      </c>
      <c r="AJ5" s="1"/>
    </row>
    <row r="6" spans="1:36" ht="17" x14ac:dyDescent="0.2">
      <c r="A6" s="3">
        <v>4</v>
      </c>
      <c r="B6" s="5" t="s">
        <v>93</v>
      </c>
      <c r="C6" s="1">
        <v>0</v>
      </c>
      <c r="D6" s="1">
        <v>0</v>
      </c>
      <c r="E6" s="1">
        <v>0</v>
      </c>
      <c r="F6" s="1">
        <v>1</v>
      </c>
      <c r="G6" s="1">
        <v>1</v>
      </c>
      <c r="H6" s="1">
        <v>0</v>
      </c>
      <c r="I6" s="1">
        <v>0</v>
      </c>
      <c r="J6" s="1">
        <v>1</v>
      </c>
      <c r="K6" s="1">
        <v>0</v>
      </c>
      <c r="L6" s="1">
        <v>1</v>
      </c>
      <c r="M6" s="1">
        <v>1</v>
      </c>
      <c r="N6" s="1">
        <v>0</v>
      </c>
      <c r="O6" s="1">
        <v>0</v>
      </c>
      <c r="P6" s="1">
        <v>0</v>
      </c>
      <c r="Q6" s="1">
        <v>0</v>
      </c>
      <c r="R6" s="1">
        <f>SUM(Tabel5[[#This Row],[Soal 1]:[Soal 15]])/15*100</f>
        <v>33.333333333333329</v>
      </c>
      <c r="S6" s="1"/>
      <c r="T6" s="1">
        <v>1</v>
      </c>
      <c r="U6" s="1">
        <v>1</v>
      </c>
      <c r="V6" s="1">
        <v>1</v>
      </c>
      <c r="W6" s="1">
        <v>1</v>
      </c>
      <c r="X6" s="1">
        <v>1</v>
      </c>
      <c r="Y6" s="1">
        <v>1</v>
      </c>
      <c r="Z6" s="1">
        <v>1</v>
      </c>
      <c r="AA6" s="1">
        <v>1</v>
      </c>
      <c r="AB6" s="1">
        <v>1</v>
      </c>
      <c r="AC6" s="1">
        <v>1</v>
      </c>
      <c r="AD6" s="1">
        <v>1</v>
      </c>
      <c r="AE6" s="1">
        <v>0</v>
      </c>
      <c r="AF6" s="1">
        <v>1</v>
      </c>
      <c r="AG6" s="1">
        <v>0</v>
      </c>
      <c r="AH6" s="1">
        <v>1</v>
      </c>
      <c r="AI6" s="1">
        <f>SUM(Tabel1[[#This Row],[Soal 1]:[Soal 15]])/15*100</f>
        <v>86.666666666666671</v>
      </c>
      <c r="AJ6" s="1"/>
    </row>
    <row r="7" spans="1:36" ht="17" x14ac:dyDescent="0.2">
      <c r="A7" s="3">
        <v>5</v>
      </c>
      <c r="B7" s="5" t="s">
        <v>25</v>
      </c>
      <c r="C7" s="1">
        <v>1</v>
      </c>
      <c r="D7" s="1">
        <v>0</v>
      </c>
      <c r="E7" s="1">
        <v>0</v>
      </c>
      <c r="F7" s="1">
        <v>0</v>
      </c>
      <c r="G7" s="1">
        <v>1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f>SUM(Tabel5[[#This Row],[Soal 1]:[Soal 15]])/15*100</f>
        <v>13.333333333333334</v>
      </c>
      <c r="S7" s="1"/>
      <c r="T7" s="1">
        <v>1</v>
      </c>
      <c r="U7" s="1">
        <v>1</v>
      </c>
      <c r="V7" s="1">
        <v>1</v>
      </c>
      <c r="W7" s="1">
        <v>1</v>
      </c>
      <c r="X7" s="1">
        <v>1</v>
      </c>
      <c r="Y7" s="1">
        <v>1</v>
      </c>
      <c r="Z7" s="1">
        <v>1</v>
      </c>
      <c r="AA7" s="1">
        <v>0</v>
      </c>
      <c r="AB7" s="1">
        <v>0</v>
      </c>
      <c r="AC7" s="1">
        <v>1</v>
      </c>
      <c r="AD7" s="1">
        <v>1</v>
      </c>
      <c r="AE7" s="1">
        <v>0</v>
      </c>
      <c r="AF7" s="1">
        <v>1</v>
      </c>
      <c r="AG7" s="1">
        <v>1</v>
      </c>
      <c r="AH7" s="1">
        <v>1</v>
      </c>
      <c r="AI7" s="1">
        <f>SUM(Tabel1[[#This Row],[Soal 1]:[Soal 15]])/15*100</f>
        <v>80</v>
      </c>
      <c r="AJ7" s="1"/>
    </row>
    <row r="8" spans="1:36" ht="17" x14ac:dyDescent="0.2">
      <c r="A8" s="3">
        <v>6</v>
      </c>
      <c r="B8" s="5" t="s">
        <v>40</v>
      </c>
      <c r="C8" s="1">
        <v>1</v>
      </c>
      <c r="D8" s="1">
        <v>0</v>
      </c>
      <c r="E8" s="1">
        <v>0</v>
      </c>
      <c r="F8" s="1">
        <v>1</v>
      </c>
      <c r="G8" s="1">
        <v>0</v>
      </c>
      <c r="H8" s="1">
        <v>0</v>
      </c>
      <c r="I8" s="1">
        <v>1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f>SUM(Tabel5[[#This Row],[Soal 1]:[Soal 15]])/15*100</f>
        <v>20</v>
      </c>
      <c r="S8" s="1"/>
      <c r="T8" s="1">
        <v>1</v>
      </c>
      <c r="U8" s="1">
        <v>1</v>
      </c>
      <c r="V8" s="1">
        <v>1</v>
      </c>
      <c r="W8" s="1">
        <v>1</v>
      </c>
      <c r="X8" s="1">
        <v>1</v>
      </c>
      <c r="Y8" s="1">
        <v>1</v>
      </c>
      <c r="Z8" s="1">
        <v>1</v>
      </c>
      <c r="AA8" s="1">
        <v>1</v>
      </c>
      <c r="AB8" s="1">
        <v>1</v>
      </c>
      <c r="AC8" s="1">
        <v>1</v>
      </c>
      <c r="AD8" s="1">
        <v>0</v>
      </c>
      <c r="AE8" s="1">
        <v>0</v>
      </c>
      <c r="AF8" s="1">
        <v>1</v>
      </c>
      <c r="AG8" s="1">
        <v>1</v>
      </c>
      <c r="AH8" s="1">
        <v>1</v>
      </c>
      <c r="AI8" s="1">
        <f>SUM(Tabel1[[#This Row],[Soal 1]:[Soal 15]])/15*100</f>
        <v>86.666666666666671</v>
      </c>
      <c r="AJ8" s="1"/>
    </row>
    <row r="9" spans="1:36" ht="17" x14ac:dyDescent="0.2">
      <c r="A9" s="3">
        <v>7</v>
      </c>
      <c r="B9" s="5" t="s">
        <v>26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1</v>
      </c>
      <c r="K9" s="1">
        <v>0</v>
      </c>
      <c r="L9" s="1">
        <v>1</v>
      </c>
      <c r="M9" s="1">
        <v>0</v>
      </c>
      <c r="N9" s="1">
        <v>0</v>
      </c>
      <c r="O9" s="1">
        <v>1</v>
      </c>
      <c r="P9" s="1">
        <v>0</v>
      </c>
      <c r="Q9" s="1">
        <v>0</v>
      </c>
      <c r="R9" s="1">
        <f>SUM(Tabel5[[#This Row],[Soal 1]:[Soal 15]])/15*100</f>
        <v>20</v>
      </c>
      <c r="S9" s="1"/>
      <c r="T9" s="1">
        <v>1</v>
      </c>
      <c r="U9" s="1">
        <v>1</v>
      </c>
      <c r="V9" s="1">
        <v>1</v>
      </c>
      <c r="W9" s="1">
        <v>1</v>
      </c>
      <c r="X9" s="1">
        <v>0</v>
      </c>
      <c r="Y9" s="1">
        <v>1</v>
      </c>
      <c r="Z9" s="1">
        <v>1</v>
      </c>
      <c r="AA9" s="1">
        <v>1</v>
      </c>
      <c r="AB9" s="1">
        <v>1</v>
      </c>
      <c r="AC9" s="1">
        <v>1</v>
      </c>
      <c r="AD9" s="1">
        <v>1</v>
      </c>
      <c r="AE9" s="1">
        <v>1</v>
      </c>
      <c r="AF9" s="1">
        <v>1</v>
      </c>
      <c r="AG9" s="1">
        <v>1</v>
      </c>
      <c r="AH9" s="1">
        <v>0</v>
      </c>
      <c r="AI9" s="1">
        <f>SUM(Tabel1[[#This Row],[Soal 1]:[Soal 15]])/15*100</f>
        <v>86.666666666666671</v>
      </c>
      <c r="AJ9" s="1"/>
    </row>
    <row r="10" spans="1:36" ht="17" x14ac:dyDescent="0.2">
      <c r="A10" s="3">
        <v>8</v>
      </c>
      <c r="B10" s="5" t="s">
        <v>27</v>
      </c>
      <c r="C10" s="1">
        <v>0</v>
      </c>
      <c r="D10" s="1">
        <v>1</v>
      </c>
      <c r="E10" s="1">
        <v>1</v>
      </c>
      <c r="F10" s="1">
        <v>1</v>
      </c>
      <c r="G10" s="1">
        <v>0</v>
      </c>
      <c r="H10" s="1">
        <v>1</v>
      </c>
      <c r="I10" s="1">
        <v>0</v>
      </c>
      <c r="J10" s="1">
        <v>1</v>
      </c>
      <c r="K10" s="1">
        <v>1</v>
      </c>
      <c r="L10" s="1">
        <v>1</v>
      </c>
      <c r="M10" s="1">
        <v>0</v>
      </c>
      <c r="N10" s="1">
        <v>1</v>
      </c>
      <c r="O10" s="1">
        <v>1</v>
      </c>
      <c r="P10" s="1">
        <v>1</v>
      </c>
      <c r="Q10" s="1">
        <v>0</v>
      </c>
      <c r="R10" s="1">
        <f>SUM(Tabel5[[#This Row],[Soal 1]:[Soal 15]])/15*100</f>
        <v>66.666666666666657</v>
      </c>
      <c r="S10" s="1"/>
      <c r="T10" s="1">
        <v>1</v>
      </c>
      <c r="U10" s="1">
        <v>1</v>
      </c>
      <c r="V10" s="1">
        <v>1</v>
      </c>
      <c r="W10" s="1">
        <v>1</v>
      </c>
      <c r="X10" s="1">
        <v>1</v>
      </c>
      <c r="Y10" s="1">
        <v>1</v>
      </c>
      <c r="Z10" s="1">
        <v>1</v>
      </c>
      <c r="AA10" s="1">
        <v>1</v>
      </c>
      <c r="AB10" s="1">
        <v>1</v>
      </c>
      <c r="AC10" s="1">
        <v>1</v>
      </c>
      <c r="AD10" s="1">
        <v>1</v>
      </c>
      <c r="AE10" s="1">
        <v>1</v>
      </c>
      <c r="AF10" s="1">
        <v>1</v>
      </c>
      <c r="AG10" s="1">
        <v>1</v>
      </c>
      <c r="AH10" s="1">
        <v>1</v>
      </c>
      <c r="AI10" s="1">
        <f>SUM(Tabel1[[#This Row],[Soal 1]:[Soal 15]])/15*100</f>
        <v>100</v>
      </c>
      <c r="AJ10" s="1"/>
    </row>
    <row r="11" spans="1:36" ht="17" x14ac:dyDescent="0.2">
      <c r="A11" s="3">
        <v>9</v>
      </c>
      <c r="B11" s="5" t="s">
        <v>28</v>
      </c>
      <c r="C11" s="1">
        <v>1</v>
      </c>
      <c r="D11" s="1">
        <v>1</v>
      </c>
      <c r="E11" s="1">
        <v>0</v>
      </c>
      <c r="F11" s="1">
        <v>0</v>
      </c>
      <c r="G11" s="1">
        <v>1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f>SUM(Tabel5[[#This Row],[Soal 1]:[Soal 15]])/15*100</f>
        <v>20</v>
      </c>
      <c r="S11" s="1"/>
      <c r="T11" s="1">
        <v>1</v>
      </c>
      <c r="U11" s="1">
        <v>1</v>
      </c>
      <c r="V11" s="1">
        <v>0</v>
      </c>
      <c r="W11" s="1">
        <v>1</v>
      </c>
      <c r="X11" s="1">
        <v>1</v>
      </c>
      <c r="Y11" s="1">
        <v>1</v>
      </c>
      <c r="Z11" s="1">
        <v>1</v>
      </c>
      <c r="AA11" s="1">
        <v>1</v>
      </c>
      <c r="AB11" s="1">
        <v>0</v>
      </c>
      <c r="AC11" s="1">
        <v>1</v>
      </c>
      <c r="AD11" s="1">
        <v>1</v>
      </c>
      <c r="AE11" s="1">
        <v>1</v>
      </c>
      <c r="AF11" s="1">
        <v>1</v>
      </c>
      <c r="AG11" s="1">
        <v>1</v>
      </c>
      <c r="AH11" s="1">
        <v>1</v>
      </c>
      <c r="AI11" s="1">
        <f>SUM(Tabel1[[#This Row],[Soal 1]:[Soal 15]])/15*100</f>
        <v>86.666666666666671</v>
      </c>
      <c r="AJ11" s="1"/>
    </row>
    <row r="12" spans="1:36" ht="17" x14ac:dyDescent="0.2">
      <c r="A12" s="3">
        <v>10</v>
      </c>
      <c r="B12" s="5" t="s">
        <v>29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1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f>SUM(Tabel5[[#This Row],[Soal 1]:[Soal 15]])/15*100</f>
        <v>6.666666666666667</v>
      </c>
      <c r="S12" s="1"/>
      <c r="T12" s="1">
        <v>1</v>
      </c>
      <c r="U12" s="1">
        <v>1</v>
      </c>
      <c r="V12" s="1">
        <v>1</v>
      </c>
      <c r="W12" s="1">
        <v>1</v>
      </c>
      <c r="X12" s="1">
        <v>1</v>
      </c>
      <c r="Y12" s="1">
        <v>1</v>
      </c>
      <c r="Z12" s="1">
        <v>0</v>
      </c>
      <c r="AA12" s="1">
        <v>0</v>
      </c>
      <c r="AB12" s="1">
        <v>1</v>
      </c>
      <c r="AC12" s="1">
        <v>1</v>
      </c>
      <c r="AD12" s="1">
        <v>1</v>
      </c>
      <c r="AE12" s="1">
        <v>0</v>
      </c>
      <c r="AF12" s="1">
        <v>1</v>
      </c>
      <c r="AG12" s="1">
        <v>0</v>
      </c>
      <c r="AH12" s="1">
        <v>1</v>
      </c>
      <c r="AI12" s="1">
        <f>SUM(Tabel1[[#This Row],[Soal 1]:[Soal 15]])/15*100</f>
        <v>73.333333333333329</v>
      </c>
      <c r="AJ12" s="1"/>
    </row>
    <row r="13" spans="1:36" ht="17" x14ac:dyDescent="0.2">
      <c r="A13" s="3">
        <v>11</v>
      </c>
      <c r="B13" s="5" t="s">
        <v>30</v>
      </c>
      <c r="C13" s="1">
        <v>1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1</v>
      </c>
      <c r="K13" s="1">
        <v>0</v>
      </c>
      <c r="L13" s="1">
        <v>0</v>
      </c>
      <c r="M13" s="1">
        <v>1</v>
      </c>
      <c r="N13" s="1">
        <v>1</v>
      </c>
      <c r="O13" s="1">
        <v>0</v>
      </c>
      <c r="P13" s="1">
        <v>0</v>
      </c>
      <c r="Q13" s="1">
        <v>0</v>
      </c>
      <c r="R13" s="1">
        <f>SUM(Tabel5[[#This Row],[Soal 1]:[Soal 15]])/15*100</f>
        <v>26.666666666666668</v>
      </c>
      <c r="S13" s="1"/>
      <c r="T13" s="1">
        <v>1</v>
      </c>
      <c r="U13" s="1">
        <v>1</v>
      </c>
      <c r="V13" s="1">
        <v>1</v>
      </c>
      <c r="W13" s="1">
        <v>1</v>
      </c>
      <c r="X13" s="1">
        <v>1</v>
      </c>
      <c r="Y13" s="1">
        <v>1</v>
      </c>
      <c r="Z13" s="1">
        <v>1</v>
      </c>
      <c r="AA13" s="1">
        <v>1</v>
      </c>
      <c r="AB13" s="1">
        <v>1</v>
      </c>
      <c r="AC13" s="1">
        <v>1</v>
      </c>
      <c r="AD13" s="1">
        <v>1</v>
      </c>
      <c r="AE13" s="1">
        <v>0</v>
      </c>
      <c r="AF13" s="1">
        <v>1</v>
      </c>
      <c r="AG13" s="1">
        <v>1</v>
      </c>
      <c r="AH13" s="1">
        <v>1</v>
      </c>
      <c r="AI13" s="1">
        <f>SUM(Tabel1[[#This Row],[Soal 1]:[Soal 15]])/15*100</f>
        <v>93.333333333333329</v>
      </c>
      <c r="AJ13" s="1"/>
    </row>
    <row r="14" spans="1:36" ht="17" x14ac:dyDescent="0.2">
      <c r="A14" s="3">
        <v>12</v>
      </c>
      <c r="B14" s="5" t="s">
        <v>31</v>
      </c>
      <c r="C14" s="1">
        <v>0</v>
      </c>
      <c r="D14" s="1">
        <v>1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1</v>
      </c>
      <c r="R14" s="1">
        <f>SUM(Tabel5[[#This Row],[Soal 1]:[Soal 15]])/15*100</f>
        <v>13.333333333333334</v>
      </c>
      <c r="S14" s="1"/>
      <c r="T14" s="1">
        <v>1</v>
      </c>
      <c r="U14" s="1">
        <v>1</v>
      </c>
      <c r="V14" s="1">
        <v>1</v>
      </c>
      <c r="W14" s="1">
        <v>1</v>
      </c>
      <c r="X14" s="1">
        <v>1</v>
      </c>
      <c r="Y14" s="1">
        <v>1</v>
      </c>
      <c r="Z14" s="1">
        <v>1</v>
      </c>
      <c r="AA14" s="1">
        <v>1</v>
      </c>
      <c r="AB14" s="1">
        <v>1</v>
      </c>
      <c r="AC14" s="1">
        <v>1</v>
      </c>
      <c r="AD14" s="1">
        <v>1</v>
      </c>
      <c r="AE14" s="1">
        <v>1</v>
      </c>
      <c r="AF14" s="1">
        <v>1</v>
      </c>
      <c r="AG14" s="1">
        <v>1</v>
      </c>
      <c r="AH14" s="1">
        <v>0</v>
      </c>
      <c r="AI14" s="1">
        <f>SUM(Tabel1[[#This Row],[Soal 1]:[Soal 15]])/15*100</f>
        <v>93.333333333333329</v>
      </c>
      <c r="AJ14" s="1"/>
    </row>
    <row r="15" spans="1:36" ht="17" x14ac:dyDescent="0.2">
      <c r="A15" s="3">
        <v>13</v>
      </c>
      <c r="B15" s="5" t="s">
        <v>32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1</v>
      </c>
      <c r="K15" s="1">
        <v>0</v>
      </c>
      <c r="L15" s="1">
        <v>0</v>
      </c>
      <c r="M15" s="1">
        <v>0</v>
      </c>
      <c r="N15" s="1">
        <v>0</v>
      </c>
      <c r="O15" s="1">
        <v>1</v>
      </c>
      <c r="P15" s="1">
        <v>0</v>
      </c>
      <c r="Q15" s="1">
        <v>0</v>
      </c>
      <c r="R15" s="1">
        <f>SUM(Tabel5[[#This Row],[Soal 1]:[Soal 15]])/15*100</f>
        <v>13.333333333333334</v>
      </c>
      <c r="S15" s="1"/>
      <c r="T15" s="1">
        <v>1</v>
      </c>
      <c r="U15" s="1">
        <v>1</v>
      </c>
      <c r="V15" s="1">
        <v>1</v>
      </c>
      <c r="W15" s="1">
        <v>1</v>
      </c>
      <c r="X15" s="1">
        <v>1</v>
      </c>
      <c r="Y15" s="1">
        <v>1</v>
      </c>
      <c r="Z15" s="1">
        <v>1</v>
      </c>
      <c r="AA15" s="1">
        <v>0</v>
      </c>
      <c r="AB15" s="1">
        <v>1</v>
      </c>
      <c r="AC15" s="1">
        <v>1</v>
      </c>
      <c r="AD15" s="1">
        <v>1</v>
      </c>
      <c r="AE15" s="1">
        <v>1</v>
      </c>
      <c r="AF15" s="1">
        <v>0</v>
      </c>
      <c r="AG15" s="1">
        <v>0</v>
      </c>
      <c r="AH15" s="1">
        <v>1</v>
      </c>
      <c r="AI15" s="1">
        <f>SUM(Tabel1[[#This Row],[Soal 1]:[Soal 15]])/15*100</f>
        <v>80</v>
      </c>
      <c r="AJ15" s="1"/>
    </row>
    <row r="16" spans="1:36" ht="17" x14ac:dyDescent="0.2">
      <c r="A16" s="3">
        <v>14</v>
      </c>
      <c r="B16" s="5" t="s">
        <v>33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f>SUM(Tabel5[[#This Row],[Soal 1]:[Soal 15]])/15*100</f>
        <v>0</v>
      </c>
      <c r="S16" s="1"/>
      <c r="T16" s="1">
        <v>1</v>
      </c>
      <c r="U16" s="1">
        <v>1</v>
      </c>
      <c r="V16" s="1">
        <v>1</v>
      </c>
      <c r="W16" s="1">
        <v>0</v>
      </c>
      <c r="X16" s="1">
        <v>1</v>
      </c>
      <c r="Y16" s="1">
        <v>1</v>
      </c>
      <c r="Z16" s="1">
        <v>1</v>
      </c>
      <c r="AA16" s="1">
        <v>0</v>
      </c>
      <c r="AB16" s="1">
        <v>1</v>
      </c>
      <c r="AC16" s="1">
        <v>1</v>
      </c>
      <c r="AD16" s="1">
        <v>1</v>
      </c>
      <c r="AE16" s="1">
        <v>0</v>
      </c>
      <c r="AF16" s="1">
        <v>1</v>
      </c>
      <c r="AG16" s="1">
        <v>1</v>
      </c>
      <c r="AH16" s="1">
        <v>0</v>
      </c>
      <c r="AI16" s="1">
        <f>SUM(Tabel1[[#This Row],[Soal 1]:[Soal 15]])/15*100</f>
        <v>73.333333333333329</v>
      </c>
      <c r="AJ16" s="1"/>
    </row>
    <row r="17" spans="1:36" x14ac:dyDescent="0.2">
      <c r="A17" s="3">
        <v>15</v>
      </c>
      <c r="B17" s="4" t="s">
        <v>39</v>
      </c>
      <c r="C17" s="1">
        <v>1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1</v>
      </c>
      <c r="J17" s="1">
        <v>0</v>
      </c>
      <c r="K17" s="1">
        <v>0</v>
      </c>
      <c r="L17" s="1">
        <v>0</v>
      </c>
      <c r="M17" s="1">
        <v>1</v>
      </c>
      <c r="N17" s="1">
        <v>1</v>
      </c>
      <c r="O17" s="1">
        <v>0</v>
      </c>
      <c r="P17" s="1">
        <v>0</v>
      </c>
      <c r="Q17" s="1">
        <v>0</v>
      </c>
      <c r="R17" s="1">
        <f>SUM(Tabel5[[#This Row],[Soal 1]:[Soal 15]])/15*100</f>
        <v>26.666666666666668</v>
      </c>
      <c r="S17" s="1"/>
      <c r="T17" s="1">
        <v>1</v>
      </c>
      <c r="U17" s="1">
        <v>1</v>
      </c>
      <c r="V17" s="1">
        <v>1</v>
      </c>
      <c r="W17" s="1">
        <v>1</v>
      </c>
      <c r="X17" s="1">
        <v>1</v>
      </c>
      <c r="Y17" s="1">
        <v>1</v>
      </c>
      <c r="Z17" s="1">
        <v>1</v>
      </c>
      <c r="AA17" s="1">
        <v>1</v>
      </c>
      <c r="AB17" s="1">
        <v>0</v>
      </c>
      <c r="AC17" s="1">
        <v>1</v>
      </c>
      <c r="AD17" s="1">
        <v>0</v>
      </c>
      <c r="AE17" s="1">
        <v>1</v>
      </c>
      <c r="AF17" s="1">
        <v>0</v>
      </c>
      <c r="AG17" s="1">
        <v>1</v>
      </c>
      <c r="AH17" s="1">
        <v>1</v>
      </c>
      <c r="AI17" s="1">
        <f>SUM(Tabel1[[#This Row],[Soal 1]:[Soal 15]])/15*100</f>
        <v>80</v>
      </c>
      <c r="AJ17" s="1"/>
    </row>
    <row r="18" spans="1:36" ht="17" x14ac:dyDescent="0.2">
      <c r="A18" s="3">
        <v>16</v>
      </c>
      <c r="B18" s="5" t="s">
        <v>34</v>
      </c>
      <c r="C18" s="1">
        <v>1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1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1</v>
      </c>
      <c r="R18" s="1">
        <f>SUM(Tabel5[[#This Row],[Soal 1]:[Soal 15]])/15*100</f>
        <v>20</v>
      </c>
      <c r="S18" s="1"/>
      <c r="T18" s="1">
        <v>1</v>
      </c>
      <c r="U18" s="1">
        <v>1</v>
      </c>
      <c r="V18" s="1">
        <v>1</v>
      </c>
      <c r="W18" s="1">
        <v>0</v>
      </c>
      <c r="X18" s="1">
        <v>1</v>
      </c>
      <c r="Y18" s="1">
        <v>1</v>
      </c>
      <c r="Z18" s="1">
        <v>1</v>
      </c>
      <c r="AA18" s="1">
        <v>0</v>
      </c>
      <c r="AB18" s="1">
        <v>1</v>
      </c>
      <c r="AC18" s="1">
        <v>1</v>
      </c>
      <c r="AD18" s="1">
        <v>1</v>
      </c>
      <c r="AE18" s="1">
        <v>1</v>
      </c>
      <c r="AF18" s="1">
        <v>1</v>
      </c>
      <c r="AG18" s="1">
        <v>1</v>
      </c>
      <c r="AH18" s="1">
        <v>1</v>
      </c>
      <c r="AI18" s="1">
        <f>SUM(Tabel1[[#This Row],[Soal 1]:[Soal 15]])/15*100</f>
        <v>86.666666666666671</v>
      </c>
      <c r="AJ18" s="1"/>
    </row>
    <row r="19" spans="1:36" ht="17" x14ac:dyDescent="0.2">
      <c r="A19" s="3">
        <v>17</v>
      </c>
      <c r="B19" s="5" t="s">
        <v>35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1</v>
      </c>
      <c r="L19" s="1">
        <v>1</v>
      </c>
      <c r="M19" s="1">
        <v>0</v>
      </c>
      <c r="N19" s="1">
        <v>1</v>
      </c>
      <c r="O19" s="1">
        <v>0</v>
      </c>
      <c r="P19" s="1">
        <v>1</v>
      </c>
      <c r="Q19" s="1">
        <v>0</v>
      </c>
      <c r="R19" s="1">
        <f>SUM(Tabel5[[#This Row],[Soal 1]:[Soal 15]])/15*100</f>
        <v>26.666666666666668</v>
      </c>
      <c r="S19" s="1"/>
      <c r="T19" s="1">
        <v>1</v>
      </c>
      <c r="U19" s="1">
        <v>1</v>
      </c>
      <c r="V19" s="1">
        <v>1</v>
      </c>
      <c r="W19" s="1">
        <v>1</v>
      </c>
      <c r="X19" s="1">
        <v>1</v>
      </c>
      <c r="Y19" s="1">
        <v>1</v>
      </c>
      <c r="Z19" s="1">
        <v>1</v>
      </c>
      <c r="AA19" s="1">
        <v>1</v>
      </c>
      <c r="AB19" s="1">
        <v>1</v>
      </c>
      <c r="AC19" s="1">
        <v>1</v>
      </c>
      <c r="AD19" s="1">
        <v>1</v>
      </c>
      <c r="AE19" s="1">
        <v>0</v>
      </c>
      <c r="AF19" s="1">
        <v>1</v>
      </c>
      <c r="AG19" s="1">
        <v>1</v>
      </c>
      <c r="AH19" s="1">
        <v>1</v>
      </c>
      <c r="AI19" s="1">
        <f>SUM(Tabel1[[#This Row],[Soal 1]:[Soal 15]])/15*100</f>
        <v>93.333333333333329</v>
      </c>
      <c r="AJ19" s="1"/>
    </row>
    <row r="20" spans="1:36" ht="17" x14ac:dyDescent="0.2">
      <c r="A20" s="3">
        <v>18</v>
      </c>
      <c r="B20" s="5" t="s">
        <v>36</v>
      </c>
      <c r="C20" s="1">
        <v>1</v>
      </c>
      <c r="D20" s="1">
        <v>0</v>
      </c>
      <c r="E20" s="1">
        <v>0</v>
      </c>
      <c r="F20" s="1">
        <v>0</v>
      </c>
      <c r="G20" s="1">
        <v>1</v>
      </c>
      <c r="H20" s="1">
        <v>1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f>SUM(Tabel5[[#This Row],[Soal 1]:[Soal 15]])/15*100</f>
        <v>20</v>
      </c>
      <c r="S20" s="1"/>
      <c r="T20" s="1">
        <v>1</v>
      </c>
      <c r="U20" s="1">
        <v>1</v>
      </c>
      <c r="V20" s="1">
        <v>1</v>
      </c>
      <c r="W20" s="1">
        <v>1</v>
      </c>
      <c r="X20" s="1">
        <v>1</v>
      </c>
      <c r="Y20" s="1">
        <v>1</v>
      </c>
      <c r="Z20" s="1">
        <v>1</v>
      </c>
      <c r="AA20" s="1">
        <v>1</v>
      </c>
      <c r="AB20" s="1">
        <v>1</v>
      </c>
      <c r="AC20" s="1">
        <v>1</v>
      </c>
      <c r="AD20" s="1">
        <v>1</v>
      </c>
      <c r="AE20" s="1">
        <v>0</v>
      </c>
      <c r="AF20" s="1">
        <v>1</v>
      </c>
      <c r="AG20" s="1">
        <v>1</v>
      </c>
      <c r="AH20" s="1">
        <v>1</v>
      </c>
      <c r="AI20" s="1">
        <f>SUM(Tabel1[[#This Row],[Soal 1]:[Soal 15]])/15*100</f>
        <v>93.333333333333329</v>
      </c>
      <c r="AJ20" s="1"/>
    </row>
    <row r="21" spans="1:36" ht="17" x14ac:dyDescent="0.2">
      <c r="A21" s="3">
        <v>19</v>
      </c>
      <c r="B21" s="8" t="s">
        <v>37</v>
      </c>
      <c r="C21" s="1">
        <v>0</v>
      </c>
      <c r="D21" s="1">
        <v>0</v>
      </c>
      <c r="E21" s="1">
        <v>0</v>
      </c>
      <c r="F21" s="1">
        <v>0</v>
      </c>
      <c r="G21" s="1">
        <v>1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1</v>
      </c>
      <c r="O21" s="1">
        <v>1</v>
      </c>
      <c r="P21" s="1">
        <v>0</v>
      </c>
      <c r="Q21" s="1">
        <v>0</v>
      </c>
      <c r="R21" s="1">
        <f>SUM(Tabel5[[#This Row],[Soal 1]:[Soal 15]])/15*100</f>
        <v>20</v>
      </c>
      <c r="S21" s="1"/>
      <c r="T21" s="1">
        <v>1</v>
      </c>
      <c r="U21" s="1">
        <v>1</v>
      </c>
      <c r="V21" s="1">
        <v>1</v>
      </c>
      <c r="W21" s="1">
        <v>1</v>
      </c>
      <c r="X21" s="1">
        <v>1</v>
      </c>
      <c r="Y21" s="1">
        <v>1</v>
      </c>
      <c r="Z21" s="1">
        <v>0</v>
      </c>
      <c r="AA21" s="1">
        <v>0</v>
      </c>
      <c r="AB21" s="1">
        <v>1</v>
      </c>
      <c r="AC21" s="1">
        <v>1</v>
      </c>
      <c r="AD21" s="1">
        <v>0</v>
      </c>
      <c r="AE21" s="1">
        <v>1</v>
      </c>
      <c r="AF21" s="1">
        <v>1</v>
      </c>
      <c r="AG21" s="1">
        <v>1</v>
      </c>
      <c r="AH21" s="1">
        <v>0</v>
      </c>
      <c r="AI21" s="1">
        <f>SUM(Tabel1[[#This Row],[Soal 1]:[Soal 15]])/15*100</f>
        <v>73.333333333333329</v>
      </c>
      <c r="AJ21" s="1"/>
    </row>
    <row r="22" spans="1:36" ht="17" x14ac:dyDescent="0.2">
      <c r="A22" s="3">
        <v>20</v>
      </c>
      <c r="B22" s="5" t="s">
        <v>38</v>
      </c>
      <c r="C22" s="1">
        <v>1</v>
      </c>
      <c r="D22" s="1">
        <v>1</v>
      </c>
      <c r="E22" s="1">
        <v>0</v>
      </c>
      <c r="F22" s="1">
        <v>0</v>
      </c>
      <c r="G22" s="1">
        <v>0</v>
      </c>
      <c r="H22" s="1">
        <v>1</v>
      </c>
      <c r="I22" s="1">
        <v>0</v>
      </c>
      <c r="J22" s="1">
        <v>0</v>
      </c>
      <c r="K22" s="1">
        <v>1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f>SUM(Tabel5[[#This Row],[Soal 1]:[Soal 15]])/15*100</f>
        <v>26.666666666666668</v>
      </c>
      <c r="S22" s="1"/>
      <c r="T22" s="1">
        <v>1</v>
      </c>
      <c r="U22" s="1">
        <v>1</v>
      </c>
      <c r="V22" s="1">
        <v>1</v>
      </c>
      <c r="W22" s="1">
        <v>1</v>
      </c>
      <c r="X22" s="1">
        <v>1</v>
      </c>
      <c r="Y22" s="1">
        <v>1</v>
      </c>
      <c r="Z22" s="1">
        <v>1</v>
      </c>
      <c r="AA22" s="1">
        <v>1</v>
      </c>
      <c r="AB22" s="1">
        <v>1</v>
      </c>
      <c r="AC22" s="1">
        <v>1</v>
      </c>
      <c r="AD22" s="1">
        <v>1</v>
      </c>
      <c r="AE22" s="1">
        <v>0</v>
      </c>
      <c r="AF22" s="1">
        <v>1</v>
      </c>
      <c r="AG22" s="1">
        <v>0</v>
      </c>
      <c r="AH22" s="1">
        <v>1</v>
      </c>
      <c r="AI22" s="1">
        <f>SUM(Tabel1[[#This Row],[Soal 1]:[Soal 15]])/15*100</f>
        <v>86.666666666666671</v>
      </c>
      <c r="AJ22" s="1"/>
    </row>
    <row r="23" spans="1:36" x14ac:dyDescent="0.2">
      <c r="A23" s="13"/>
      <c r="B23" s="14"/>
      <c r="C23" s="15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>
        <f>AVERAGE(R3:R22)</f>
        <v>20.333333333333336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>
        <f>AVERAGE(AI3:AI22)</f>
        <v>85.999999999999986</v>
      </c>
      <c r="AJ23" s="1"/>
    </row>
    <row r="24" spans="1:36" x14ac:dyDescent="0.2">
      <c r="S24" s="1"/>
      <c r="W24" s="1"/>
      <c r="AA24" s="1"/>
      <c r="AB24" s="12"/>
      <c r="AC24" s="1"/>
      <c r="AD24" s="1"/>
      <c r="AE24" s="1"/>
      <c r="AF24" s="1"/>
      <c r="AG24" s="1"/>
      <c r="AH24" s="1"/>
      <c r="AI24" s="1"/>
      <c r="AJ24" s="1"/>
    </row>
    <row r="25" spans="1:36" x14ac:dyDescent="0.2">
      <c r="A25" s="18" t="s">
        <v>96</v>
      </c>
      <c r="S25" s="17"/>
      <c r="T25" s="2" t="s">
        <v>97</v>
      </c>
      <c r="W25" s="1"/>
      <c r="AA25" s="17"/>
    </row>
    <row r="26" spans="1:36" x14ac:dyDescent="0.2">
      <c r="A26" s="1" t="s">
        <v>14</v>
      </c>
      <c r="B26" s="1" t="s">
        <v>0</v>
      </c>
      <c r="C26" s="1" t="s">
        <v>10</v>
      </c>
      <c r="D26" s="1" t="s">
        <v>11</v>
      </c>
      <c r="E26" s="1" t="s">
        <v>12</v>
      </c>
      <c r="G26" s="2" t="s">
        <v>13</v>
      </c>
      <c r="S26" s="17"/>
      <c r="T26" s="1" t="s">
        <v>10</v>
      </c>
      <c r="U26" s="1" t="s">
        <v>11</v>
      </c>
      <c r="V26" s="1" t="s">
        <v>12</v>
      </c>
      <c r="W26" s="1"/>
      <c r="X26" s="18" t="s">
        <v>13</v>
      </c>
      <c r="Y26" s="1"/>
      <c r="Z26" s="1"/>
      <c r="AA26" s="17"/>
    </row>
    <row r="27" spans="1:36" ht="17" x14ac:dyDescent="0.2">
      <c r="A27" s="1">
        <v>1</v>
      </c>
      <c r="B27" s="5" t="s">
        <v>21</v>
      </c>
      <c r="C27" s="1">
        <f t="shared" ref="C27:C46" si="0">SUM(C3,F3,I3,L3,O3)/5*100</f>
        <v>60</v>
      </c>
      <c r="D27" s="1">
        <f t="shared" ref="D27:D46" si="1">SUM(D3,G3,J3,M3,P3)/5*100</f>
        <v>0</v>
      </c>
      <c r="E27" s="1">
        <f t="shared" ref="E27:E46" si="2">SUM(E3,H3,K3,N3,Q3)/5*100</f>
        <v>0</v>
      </c>
      <c r="G27" s="1" t="s">
        <v>10</v>
      </c>
      <c r="H27" s="1" t="s">
        <v>11</v>
      </c>
      <c r="I27" s="1" t="s">
        <v>12</v>
      </c>
      <c r="S27" s="17"/>
      <c r="T27" s="1">
        <f t="shared" ref="T27:T46" si="3">SUM(T3,W3,Z3,AC3,AF3)/5*100</f>
        <v>80</v>
      </c>
      <c r="U27" s="1">
        <f t="shared" ref="U27:U46" si="4">SUM(U3,X3,AA3,AD3,AG3)/5*100</f>
        <v>100</v>
      </c>
      <c r="V27" s="1">
        <f t="shared" ref="V27:V46" si="5">SUM(V3,Y3,AB3,AE3,AH3)/5*100</f>
        <v>100</v>
      </c>
      <c r="W27" s="1"/>
      <c r="X27" s="1" t="s">
        <v>10</v>
      </c>
      <c r="Y27" s="1" t="s">
        <v>11</v>
      </c>
      <c r="Z27" s="1" t="s">
        <v>12</v>
      </c>
      <c r="AA27" s="17"/>
    </row>
    <row r="28" spans="1:36" ht="17" x14ac:dyDescent="0.2">
      <c r="A28" s="1">
        <v>2</v>
      </c>
      <c r="B28" s="5" t="s">
        <v>22</v>
      </c>
      <c r="C28" s="1">
        <f t="shared" si="0"/>
        <v>0</v>
      </c>
      <c r="D28" s="1">
        <f t="shared" si="1"/>
        <v>20</v>
      </c>
      <c r="E28" s="1">
        <f t="shared" si="2"/>
        <v>20</v>
      </c>
      <c r="G28" s="1">
        <f>SUM(C27:C46)/20</f>
        <v>24</v>
      </c>
      <c r="H28" s="1">
        <f>SUM(D27:D46)/20</f>
        <v>22</v>
      </c>
      <c r="I28" s="1">
        <f>SUM(E27:E46)/20</f>
        <v>15</v>
      </c>
      <c r="S28" s="17"/>
      <c r="T28" s="1">
        <f t="shared" si="3"/>
        <v>80</v>
      </c>
      <c r="U28" s="1">
        <f t="shared" si="4"/>
        <v>100</v>
      </c>
      <c r="V28" s="1">
        <f t="shared" si="5"/>
        <v>100</v>
      </c>
      <c r="W28" s="1"/>
      <c r="X28" s="1">
        <f>AVERAGE(T27:T46)</f>
        <v>92</v>
      </c>
      <c r="Y28" s="1">
        <f>AVERAGE(U27:U46)</f>
        <v>84</v>
      </c>
      <c r="Z28" s="1">
        <f>AVERAGE(V27:V46)</f>
        <v>82</v>
      </c>
      <c r="AA28" s="17"/>
    </row>
    <row r="29" spans="1:36" ht="17" x14ac:dyDescent="0.2">
      <c r="A29" s="1">
        <v>3</v>
      </c>
      <c r="B29" s="5" t="s">
        <v>23</v>
      </c>
      <c r="C29" s="1">
        <f t="shared" si="0"/>
        <v>0</v>
      </c>
      <c r="D29" s="1">
        <f t="shared" si="1"/>
        <v>0</v>
      </c>
      <c r="E29" s="1">
        <f t="shared" si="2"/>
        <v>0</v>
      </c>
      <c r="G29" s="1">
        <f>AVERAGE(C27:C46)</f>
        <v>24</v>
      </c>
      <c r="H29" s="1">
        <f>AVERAGE(D27:D46)</f>
        <v>22</v>
      </c>
      <c r="I29" s="1">
        <f>AVERAGE(E27:E46)</f>
        <v>15</v>
      </c>
      <c r="S29" s="17"/>
      <c r="T29" s="1">
        <f t="shared" si="3"/>
        <v>100</v>
      </c>
      <c r="U29" s="1">
        <f t="shared" si="4"/>
        <v>60</v>
      </c>
      <c r="V29" s="1">
        <f t="shared" si="5"/>
        <v>80</v>
      </c>
      <c r="W29" s="1"/>
      <c r="X29" s="17"/>
      <c r="Y29" s="17"/>
      <c r="Z29" s="17"/>
      <c r="AA29" s="17"/>
    </row>
    <row r="30" spans="1:36" ht="17" x14ac:dyDescent="0.2">
      <c r="A30" s="1">
        <v>4</v>
      </c>
      <c r="B30" s="5" t="s">
        <v>24</v>
      </c>
      <c r="C30" s="1">
        <f t="shared" si="0"/>
        <v>40</v>
      </c>
      <c r="D30" s="1">
        <f t="shared" si="1"/>
        <v>60</v>
      </c>
      <c r="E30" s="1">
        <f t="shared" si="2"/>
        <v>0</v>
      </c>
      <c r="S30" s="17"/>
      <c r="T30" s="1">
        <f t="shared" si="3"/>
        <v>100</v>
      </c>
      <c r="U30" s="1">
        <f t="shared" si="4"/>
        <v>80</v>
      </c>
      <c r="V30" s="1">
        <f t="shared" si="5"/>
        <v>80</v>
      </c>
      <c r="W30" s="1"/>
      <c r="X30" s="17"/>
      <c r="Y30" s="17"/>
      <c r="Z30" s="17"/>
      <c r="AA30" s="17"/>
    </row>
    <row r="31" spans="1:36" ht="17" x14ac:dyDescent="0.2">
      <c r="A31" s="1">
        <v>5</v>
      </c>
      <c r="B31" s="5" t="s">
        <v>25</v>
      </c>
      <c r="C31" s="1">
        <f t="shared" si="0"/>
        <v>20</v>
      </c>
      <c r="D31" s="1">
        <f t="shared" si="1"/>
        <v>20</v>
      </c>
      <c r="E31" s="1">
        <f t="shared" si="2"/>
        <v>0</v>
      </c>
      <c r="S31" s="17"/>
      <c r="T31" s="1">
        <f t="shared" si="3"/>
        <v>100</v>
      </c>
      <c r="U31" s="1">
        <f t="shared" si="4"/>
        <v>80</v>
      </c>
      <c r="V31" s="1">
        <f t="shared" si="5"/>
        <v>60</v>
      </c>
      <c r="W31" s="1"/>
      <c r="X31" s="17"/>
      <c r="Y31" s="17"/>
      <c r="Z31" s="17"/>
      <c r="AA31" s="17"/>
    </row>
    <row r="32" spans="1:36" ht="17" x14ac:dyDescent="0.2">
      <c r="A32" s="1">
        <v>6</v>
      </c>
      <c r="B32" s="5" t="s">
        <v>40</v>
      </c>
      <c r="C32" s="1">
        <f t="shared" si="0"/>
        <v>60</v>
      </c>
      <c r="D32" s="1">
        <f t="shared" si="1"/>
        <v>0</v>
      </c>
      <c r="E32" s="1">
        <f t="shared" si="2"/>
        <v>0</v>
      </c>
      <c r="S32" s="17"/>
      <c r="T32" s="1">
        <f t="shared" si="3"/>
        <v>100</v>
      </c>
      <c r="U32" s="1">
        <f t="shared" si="4"/>
        <v>80</v>
      </c>
      <c r="V32" s="1">
        <f t="shared" si="5"/>
        <v>80</v>
      </c>
      <c r="W32" s="1"/>
      <c r="X32" s="17"/>
      <c r="Y32" s="17"/>
      <c r="Z32" s="17"/>
      <c r="AA32" s="17"/>
    </row>
    <row r="33" spans="1:27" ht="17" x14ac:dyDescent="0.2">
      <c r="A33" s="1">
        <v>7</v>
      </c>
      <c r="B33" s="5" t="s">
        <v>26</v>
      </c>
      <c r="C33" s="1">
        <f t="shared" si="0"/>
        <v>40</v>
      </c>
      <c r="D33" s="1">
        <f t="shared" si="1"/>
        <v>20</v>
      </c>
      <c r="E33" s="1">
        <f t="shared" si="2"/>
        <v>0</v>
      </c>
      <c r="S33" s="17"/>
      <c r="T33" s="1">
        <f t="shared" si="3"/>
        <v>100</v>
      </c>
      <c r="U33" s="1">
        <f t="shared" si="4"/>
        <v>80</v>
      </c>
      <c r="V33" s="1">
        <f t="shared" si="5"/>
        <v>80</v>
      </c>
      <c r="W33" s="1"/>
      <c r="X33" s="17"/>
      <c r="Y33" s="17"/>
      <c r="Z33" s="17"/>
      <c r="AA33" s="17"/>
    </row>
    <row r="34" spans="1:27" ht="17" x14ac:dyDescent="0.2">
      <c r="A34" s="1">
        <v>8</v>
      </c>
      <c r="B34" s="5" t="s">
        <v>27</v>
      </c>
      <c r="C34" s="1">
        <f t="shared" si="0"/>
        <v>60</v>
      </c>
      <c r="D34" s="1">
        <f t="shared" si="1"/>
        <v>60</v>
      </c>
      <c r="E34" s="1">
        <f t="shared" si="2"/>
        <v>80</v>
      </c>
      <c r="S34" s="17"/>
      <c r="T34" s="1">
        <f t="shared" si="3"/>
        <v>100</v>
      </c>
      <c r="U34" s="1">
        <f t="shared" si="4"/>
        <v>100</v>
      </c>
      <c r="V34" s="1">
        <f t="shared" si="5"/>
        <v>100</v>
      </c>
      <c r="W34" s="1"/>
      <c r="X34" s="17"/>
      <c r="Y34" s="17"/>
      <c r="Z34" s="17"/>
      <c r="AA34" s="17"/>
    </row>
    <row r="35" spans="1:27" ht="17" x14ac:dyDescent="0.2">
      <c r="A35" s="1">
        <v>9</v>
      </c>
      <c r="B35" s="5" t="s">
        <v>28</v>
      </c>
      <c r="C35" s="1">
        <f t="shared" si="0"/>
        <v>20</v>
      </c>
      <c r="D35" s="1">
        <f t="shared" si="1"/>
        <v>40</v>
      </c>
      <c r="E35" s="1">
        <f t="shared" si="2"/>
        <v>0</v>
      </c>
      <c r="S35" s="17"/>
      <c r="T35" s="1">
        <f t="shared" si="3"/>
        <v>100</v>
      </c>
      <c r="U35" s="1">
        <f t="shared" si="4"/>
        <v>100</v>
      </c>
      <c r="V35" s="1">
        <f t="shared" si="5"/>
        <v>60</v>
      </c>
      <c r="W35" s="1"/>
      <c r="X35" s="17"/>
      <c r="Y35" s="17"/>
      <c r="Z35" s="17"/>
      <c r="AA35" s="17"/>
    </row>
    <row r="36" spans="1:27" ht="17" x14ac:dyDescent="0.2">
      <c r="A36" s="1">
        <v>10</v>
      </c>
      <c r="B36" s="5" t="s">
        <v>29</v>
      </c>
      <c r="C36" s="1">
        <f t="shared" si="0"/>
        <v>0</v>
      </c>
      <c r="D36" s="1">
        <f t="shared" si="1"/>
        <v>20</v>
      </c>
      <c r="E36" s="1">
        <f t="shared" si="2"/>
        <v>0</v>
      </c>
      <c r="S36" s="17"/>
      <c r="T36" s="1">
        <f t="shared" si="3"/>
        <v>80</v>
      </c>
      <c r="U36" s="1">
        <f t="shared" si="4"/>
        <v>60</v>
      </c>
      <c r="V36" s="1">
        <f t="shared" si="5"/>
        <v>80</v>
      </c>
      <c r="W36" s="1"/>
      <c r="X36" s="17"/>
      <c r="Y36" s="17"/>
      <c r="Z36" s="17"/>
      <c r="AA36" s="17"/>
    </row>
    <row r="37" spans="1:27" ht="17" x14ac:dyDescent="0.2">
      <c r="A37" s="1">
        <v>11</v>
      </c>
      <c r="B37" s="5" t="s">
        <v>30</v>
      </c>
      <c r="C37" s="1">
        <f t="shared" si="0"/>
        <v>20</v>
      </c>
      <c r="D37" s="1">
        <f t="shared" si="1"/>
        <v>40</v>
      </c>
      <c r="E37" s="1">
        <f t="shared" si="2"/>
        <v>20</v>
      </c>
      <c r="S37" s="17"/>
      <c r="T37" s="1">
        <f t="shared" si="3"/>
        <v>100</v>
      </c>
      <c r="U37" s="1">
        <f t="shared" si="4"/>
        <v>100</v>
      </c>
      <c r="V37" s="1">
        <f t="shared" si="5"/>
        <v>80</v>
      </c>
      <c r="W37" s="1"/>
      <c r="X37" s="17"/>
      <c r="Y37" s="17"/>
      <c r="Z37" s="17"/>
      <c r="AA37" s="17"/>
    </row>
    <row r="38" spans="1:27" ht="17" x14ac:dyDescent="0.2">
      <c r="A38" s="1">
        <v>12</v>
      </c>
      <c r="B38" s="5" t="s">
        <v>31</v>
      </c>
      <c r="C38" s="1">
        <f t="shared" si="0"/>
        <v>0</v>
      </c>
      <c r="D38" s="1">
        <f t="shared" si="1"/>
        <v>20</v>
      </c>
      <c r="E38" s="1">
        <f t="shared" si="2"/>
        <v>20</v>
      </c>
      <c r="S38" s="17"/>
      <c r="T38" s="1">
        <f t="shared" si="3"/>
        <v>100</v>
      </c>
      <c r="U38" s="1">
        <f t="shared" si="4"/>
        <v>100</v>
      </c>
      <c r="V38" s="1">
        <f t="shared" si="5"/>
        <v>80</v>
      </c>
      <c r="W38" s="1"/>
      <c r="X38" s="17"/>
      <c r="Y38" s="17"/>
      <c r="Z38" s="17"/>
      <c r="AA38" s="17"/>
    </row>
    <row r="39" spans="1:27" ht="17" x14ac:dyDescent="0.2">
      <c r="A39" s="1">
        <v>13</v>
      </c>
      <c r="B39" s="5" t="s">
        <v>32</v>
      </c>
      <c r="C39" s="1">
        <f t="shared" si="0"/>
        <v>20</v>
      </c>
      <c r="D39" s="1">
        <f t="shared" si="1"/>
        <v>20</v>
      </c>
      <c r="E39" s="1">
        <f t="shared" si="2"/>
        <v>0</v>
      </c>
      <c r="S39" s="17"/>
      <c r="T39" s="1">
        <f t="shared" si="3"/>
        <v>80</v>
      </c>
      <c r="U39" s="1">
        <f t="shared" si="4"/>
        <v>60</v>
      </c>
      <c r="V39" s="1">
        <f t="shared" si="5"/>
        <v>100</v>
      </c>
      <c r="W39" s="1"/>
      <c r="X39" s="17"/>
      <c r="Y39" s="17"/>
      <c r="Z39" s="17"/>
      <c r="AA39" s="17"/>
    </row>
    <row r="40" spans="1:27" ht="17" x14ac:dyDescent="0.2">
      <c r="A40" s="1">
        <v>14</v>
      </c>
      <c r="B40" s="5" t="s">
        <v>33</v>
      </c>
      <c r="C40" s="1">
        <f t="shared" si="0"/>
        <v>0</v>
      </c>
      <c r="D40" s="1">
        <f t="shared" si="1"/>
        <v>0</v>
      </c>
      <c r="E40" s="1">
        <f t="shared" si="2"/>
        <v>0</v>
      </c>
      <c r="S40" s="17"/>
      <c r="T40" s="1">
        <f t="shared" si="3"/>
        <v>80</v>
      </c>
      <c r="U40" s="1">
        <f t="shared" si="4"/>
        <v>80</v>
      </c>
      <c r="V40" s="1">
        <f t="shared" si="5"/>
        <v>60</v>
      </c>
      <c r="W40" s="1"/>
      <c r="X40" s="17"/>
      <c r="Y40" s="17"/>
      <c r="Z40" s="17"/>
      <c r="AA40" s="17"/>
    </row>
    <row r="41" spans="1:27" x14ac:dyDescent="0.2">
      <c r="A41" s="1">
        <v>15</v>
      </c>
      <c r="B41" s="4" t="s">
        <v>39</v>
      </c>
      <c r="C41" s="1">
        <f t="shared" si="0"/>
        <v>40</v>
      </c>
      <c r="D41" s="1">
        <f t="shared" si="1"/>
        <v>20</v>
      </c>
      <c r="E41" s="1">
        <f t="shared" si="2"/>
        <v>20</v>
      </c>
      <c r="S41" s="17"/>
      <c r="T41" s="1">
        <f t="shared" si="3"/>
        <v>80</v>
      </c>
      <c r="U41" s="1">
        <f t="shared" si="4"/>
        <v>80</v>
      </c>
      <c r="V41" s="1">
        <f t="shared" si="5"/>
        <v>80</v>
      </c>
      <c r="W41" s="1"/>
      <c r="X41" s="17"/>
      <c r="Y41" s="17"/>
      <c r="Z41" s="17"/>
      <c r="AA41" s="17"/>
    </row>
    <row r="42" spans="1:27" ht="17" x14ac:dyDescent="0.2">
      <c r="A42" s="1">
        <v>16</v>
      </c>
      <c r="B42" s="5" t="s">
        <v>34</v>
      </c>
      <c r="C42" s="1">
        <f t="shared" si="0"/>
        <v>20</v>
      </c>
      <c r="D42" s="1">
        <f t="shared" si="1"/>
        <v>20</v>
      </c>
      <c r="E42" s="1">
        <f t="shared" si="2"/>
        <v>20</v>
      </c>
      <c r="S42" s="17"/>
      <c r="T42" s="1">
        <f t="shared" si="3"/>
        <v>80</v>
      </c>
      <c r="U42" s="1">
        <f t="shared" si="4"/>
        <v>80</v>
      </c>
      <c r="V42" s="1">
        <f t="shared" si="5"/>
        <v>100</v>
      </c>
      <c r="W42" s="1"/>
      <c r="X42" s="17"/>
      <c r="Y42" s="17"/>
      <c r="Z42" s="17"/>
      <c r="AA42" s="17"/>
    </row>
    <row r="43" spans="1:27" ht="17" x14ac:dyDescent="0.2">
      <c r="A43" s="1">
        <v>17</v>
      </c>
      <c r="B43" s="5" t="s">
        <v>35</v>
      </c>
      <c r="C43" s="1">
        <f t="shared" si="0"/>
        <v>20</v>
      </c>
      <c r="D43" s="1">
        <f t="shared" si="1"/>
        <v>20</v>
      </c>
      <c r="E43" s="1">
        <f t="shared" si="2"/>
        <v>40</v>
      </c>
      <c r="S43" s="17"/>
      <c r="T43" s="1">
        <f t="shared" si="3"/>
        <v>100</v>
      </c>
      <c r="U43" s="1">
        <f t="shared" si="4"/>
        <v>100</v>
      </c>
      <c r="V43" s="1">
        <f t="shared" si="5"/>
        <v>80</v>
      </c>
      <c r="W43" s="1"/>
      <c r="X43" s="17"/>
      <c r="Y43" s="17"/>
      <c r="Z43" s="17"/>
      <c r="AA43" s="17"/>
    </row>
    <row r="44" spans="1:27" ht="17" x14ac:dyDescent="0.2">
      <c r="A44" s="1">
        <v>18</v>
      </c>
      <c r="B44" s="5" t="s">
        <v>36</v>
      </c>
      <c r="C44" s="1">
        <f t="shared" si="0"/>
        <v>20</v>
      </c>
      <c r="D44" s="1">
        <f t="shared" si="1"/>
        <v>20</v>
      </c>
      <c r="E44" s="1">
        <f t="shared" si="2"/>
        <v>20</v>
      </c>
      <c r="S44" s="17"/>
      <c r="T44" s="1">
        <f t="shared" si="3"/>
        <v>100</v>
      </c>
      <c r="U44" s="1">
        <f t="shared" si="4"/>
        <v>100</v>
      </c>
      <c r="V44" s="1">
        <f t="shared" si="5"/>
        <v>80</v>
      </c>
      <c r="W44" s="1"/>
      <c r="X44" s="17"/>
      <c r="Y44" s="17"/>
      <c r="Z44" s="17"/>
      <c r="AA44" s="17"/>
    </row>
    <row r="45" spans="1:27" ht="17" x14ac:dyDescent="0.2">
      <c r="A45" s="1">
        <v>19</v>
      </c>
      <c r="B45" s="8" t="s">
        <v>37</v>
      </c>
      <c r="C45" s="1">
        <f t="shared" si="0"/>
        <v>20</v>
      </c>
      <c r="D45" s="1">
        <f t="shared" si="1"/>
        <v>20</v>
      </c>
      <c r="E45" s="1">
        <f t="shared" si="2"/>
        <v>20</v>
      </c>
      <c r="T45" s="1">
        <f t="shared" si="3"/>
        <v>80</v>
      </c>
      <c r="U45" s="1">
        <f t="shared" si="4"/>
        <v>60</v>
      </c>
      <c r="V45" s="1">
        <f t="shared" si="5"/>
        <v>80</v>
      </c>
      <c r="W45" s="12"/>
    </row>
    <row r="46" spans="1:27" ht="17" x14ac:dyDescent="0.2">
      <c r="A46" s="1">
        <v>20</v>
      </c>
      <c r="B46" s="5" t="s">
        <v>38</v>
      </c>
      <c r="C46" s="1">
        <f t="shared" si="0"/>
        <v>20</v>
      </c>
      <c r="D46" s="1">
        <f t="shared" si="1"/>
        <v>20</v>
      </c>
      <c r="E46" s="1">
        <f t="shared" si="2"/>
        <v>40</v>
      </c>
      <c r="J46" s="1"/>
      <c r="K46" s="1"/>
      <c r="L46" s="1"/>
      <c r="M46" s="1"/>
      <c r="N46" s="1"/>
      <c r="O46" s="1"/>
      <c r="P46" s="1"/>
      <c r="Q46" s="1"/>
      <c r="T46" s="1">
        <f t="shared" si="3"/>
        <v>100</v>
      </c>
      <c r="U46" s="1">
        <f t="shared" si="4"/>
        <v>80</v>
      </c>
      <c r="V46" s="1">
        <f t="shared" si="5"/>
        <v>80</v>
      </c>
    </row>
    <row r="47" spans="1:27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7" x14ac:dyDescent="0.2"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</row>
    <row r="49" spans="1:18" x14ac:dyDescent="0.2">
      <c r="A49" s="2"/>
      <c r="B49" s="2" t="s">
        <v>107</v>
      </c>
    </row>
    <row r="50" spans="1:18" x14ac:dyDescent="0.2">
      <c r="B50" s="1" t="s">
        <v>98</v>
      </c>
      <c r="C50" s="1" t="s">
        <v>102</v>
      </c>
      <c r="D50" s="1" t="s">
        <v>103</v>
      </c>
      <c r="E50" s="1" t="s">
        <v>104</v>
      </c>
      <c r="F50" s="1" t="s">
        <v>105</v>
      </c>
      <c r="G50" s="1" t="s">
        <v>106</v>
      </c>
    </row>
    <row r="51" spans="1:18" x14ac:dyDescent="0.2">
      <c r="B51" s="19" t="s">
        <v>99</v>
      </c>
      <c r="C51" s="1">
        <v>24</v>
      </c>
      <c r="D51" s="1">
        <v>92</v>
      </c>
      <c r="E51" s="1">
        <v>68</v>
      </c>
      <c r="F51" s="1">
        <v>76</v>
      </c>
      <c r="G51" s="1">
        <f>E51/F51</f>
        <v>0.89473684210526316</v>
      </c>
    </row>
    <row r="52" spans="1:18" x14ac:dyDescent="0.2">
      <c r="B52" s="19" t="s">
        <v>100</v>
      </c>
      <c r="C52" s="1">
        <v>22</v>
      </c>
      <c r="D52" s="1">
        <v>84</v>
      </c>
      <c r="E52" s="1">
        <v>62</v>
      </c>
      <c r="F52" s="1">
        <v>78</v>
      </c>
      <c r="G52" s="1">
        <f t="shared" ref="G52:G53" si="6">E52/F52</f>
        <v>0.79487179487179482</v>
      </c>
    </row>
    <row r="53" spans="1:18" x14ac:dyDescent="0.2">
      <c r="B53" s="19" t="s">
        <v>101</v>
      </c>
      <c r="C53" s="1">
        <v>15</v>
      </c>
      <c r="D53" s="1">
        <v>82</v>
      </c>
      <c r="E53" s="1">
        <v>67</v>
      </c>
      <c r="F53" s="1">
        <v>85</v>
      </c>
      <c r="G53" s="1">
        <f t="shared" si="6"/>
        <v>0.78823529411764703</v>
      </c>
    </row>
    <row r="57" spans="1:18" x14ac:dyDescent="0.2">
      <c r="A57" s="2" t="s">
        <v>108</v>
      </c>
    </row>
    <row r="58" spans="1:18" x14ac:dyDescent="0.2">
      <c r="A58" s="1" t="s">
        <v>14</v>
      </c>
      <c r="B58" s="1" t="s">
        <v>0</v>
      </c>
      <c r="C58" s="1" t="s">
        <v>1</v>
      </c>
      <c r="D58" s="1" t="s">
        <v>2</v>
      </c>
      <c r="E58" s="1" t="s">
        <v>3</v>
      </c>
      <c r="F58" s="1" t="s">
        <v>4</v>
      </c>
      <c r="G58" s="1" t="s">
        <v>5</v>
      </c>
      <c r="H58" s="1" t="s">
        <v>6</v>
      </c>
      <c r="I58" s="1" t="s">
        <v>7</v>
      </c>
      <c r="J58" s="1" t="s">
        <v>8</v>
      </c>
      <c r="K58" s="1" t="s">
        <v>9</v>
      </c>
      <c r="L58" s="1" t="s">
        <v>15</v>
      </c>
      <c r="M58" s="1" t="s">
        <v>16</v>
      </c>
      <c r="N58" s="1" t="s">
        <v>17</v>
      </c>
      <c r="O58" s="1" t="s">
        <v>18</v>
      </c>
      <c r="P58" s="1" t="s">
        <v>19</v>
      </c>
      <c r="Q58" s="1" t="s">
        <v>20</v>
      </c>
      <c r="R58" s="9" t="s">
        <v>92</v>
      </c>
    </row>
    <row r="59" spans="1:18" x14ac:dyDescent="0.2">
      <c r="A59" s="1">
        <v>1</v>
      </c>
      <c r="B59" s="4" t="s">
        <v>41</v>
      </c>
      <c r="C59" s="1">
        <v>0</v>
      </c>
      <c r="D59" s="1">
        <v>0</v>
      </c>
      <c r="E59" s="1">
        <v>0</v>
      </c>
      <c r="F59" s="1">
        <v>1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6.666666666666667</v>
      </c>
    </row>
    <row r="60" spans="1:18" ht="17" x14ac:dyDescent="0.2">
      <c r="A60" s="1">
        <v>2</v>
      </c>
      <c r="B60" s="5" t="s">
        <v>42</v>
      </c>
      <c r="C60" s="1">
        <v>1</v>
      </c>
      <c r="D60" s="1">
        <v>0</v>
      </c>
      <c r="E60" s="1">
        <v>0</v>
      </c>
      <c r="F60" s="1">
        <v>1</v>
      </c>
      <c r="G60" s="1">
        <v>1</v>
      </c>
      <c r="H60" s="1">
        <v>0</v>
      </c>
      <c r="I60" s="1">
        <v>1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1</v>
      </c>
      <c r="Q60" s="1">
        <v>0</v>
      </c>
      <c r="R60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33.333333333333329</v>
      </c>
    </row>
    <row r="61" spans="1:18" ht="17" x14ac:dyDescent="0.2">
      <c r="A61" s="1">
        <v>3</v>
      </c>
      <c r="B61" s="5" t="s">
        <v>43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0</v>
      </c>
    </row>
    <row r="62" spans="1:18" ht="17" x14ac:dyDescent="0.2">
      <c r="A62" s="1">
        <v>4</v>
      </c>
      <c r="B62" s="5" t="s">
        <v>44</v>
      </c>
      <c r="C62" s="1">
        <v>0</v>
      </c>
      <c r="D62" s="1">
        <v>0</v>
      </c>
      <c r="E62" s="1">
        <v>1</v>
      </c>
      <c r="F62" s="1">
        <v>1</v>
      </c>
      <c r="G62" s="1">
        <v>0</v>
      </c>
      <c r="H62" s="1">
        <v>1</v>
      </c>
      <c r="I62" s="1">
        <v>1</v>
      </c>
      <c r="J62" s="1">
        <v>1</v>
      </c>
      <c r="K62" s="1">
        <v>1</v>
      </c>
      <c r="L62" s="1">
        <v>0</v>
      </c>
      <c r="M62" s="1">
        <v>0</v>
      </c>
      <c r="N62" s="1">
        <v>0</v>
      </c>
      <c r="O62" s="1">
        <v>0</v>
      </c>
      <c r="P62" s="1">
        <v>1</v>
      </c>
      <c r="Q62" s="1">
        <v>1</v>
      </c>
      <c r="R62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53.333333333333336</v>
      </c>
    </row>
    <row r="63" spans="1:18" ht="17" x14ac:dyDescent="0.2">
      <c r="A63" s="1">
        <v>5</v>
      </c>
      <c r="B63" s="6" t="s">
        <v>45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0</v>
      </c>
    </row>
    <row r="64" spans="1:18" ht="17" x14ac:dyDescent="0.2">
      <c r="A64" s="1">
        <v>6</v>
      </c>
      <c r="B64" s="5" t="s">
        <v>46</v>
      </c>
      <c r="C64" s="1">
        <v>0</v>
      </c>
      <c r="D64" s="1">
        <v>0</v>
      </c>
      <c r="E64" s="1">
        <v>0</v>
      </c>
      <c r="F64" s="1">
        <v>1</v>
      </c>
      <c r="G64" s="1">
        <v>0</v>
      </c>
      <c r="H64" s="1">
        <v>1</v>
      </c>
      <c r="I64" s="1">
        <v>1</v>
      </c>
      <c r="J64" s="1">
        <v>0</v>
      </c>
      <c r="K64" s="1">
        <v>1</v>
      </c>
      <c r="L64" s="1">
        <v>0</v>
      </c>
      <c r="M64" s="1">
        <v>0</v>
      </c>
      <c r="N64" s="1">
        <v>1</v>
      </c>
      <c r="O64" s="1">
        <v>1</v>
      </c>
      <c r="P64" s="1">
        <v>0</v>
      </c>
      <c r="Q64" s="1">
        <v>0</v>
      </c>
      <c r="R64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40</v>
      </c>
    </row>
    <row r="65" spans="1:18" ht="17" x14ac:dyDescent="0.2">
      <c r="A65" s="1">
        <v>7</v>
      </c>
      <c r="B65" s="5" t="s">
        <v>47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1</v>
      </c>
      <c r="M65" s="1">
        <v>1</v>
      </c>
      <c r="N65" s="1">
        <v>0</v>
      </c>
      <c r="O65" s="1">
        <v>1</v>
      </c>
      <c r="P65" s="1">
        <v>0</v>
      </c>
      <c r="Q65" s="1">
        <v>0</v>
      </c>
      <c r="R65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20</v>
      </c>
    </row>
    <row r="66" spans="1:18" ht="17" x14ac:dyDescent="0.2">
      <c r="A66" s="1">
        <v>8</v>
      </c>
      <c r="B66" s="5" t="s">
        <v>48</v>
      </c>
      <c r="C66" s="1">
        <v>0</v>
      </c>
      <c r="D66" s="1">
        <v>0</v>
      </c>
      <c r="E66" s="1">
        <v>0</v>
      </c>
      <c r="F66" s="1">
        <v>1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6.666666666666667</v>
      </c>
    </row>
    <row r="67" spans="1:18" ht="17" x14ac:dyDescent="0.2">
      <c r="A67" s="1">
        <v>9</v>
      </c>
      <c r="B67" s="5" t="s">
        <v>49</v>
      </c>
      <c r="C67" s="1">
        <v>1</v>
      </c>
      <c r="D67" s="1">
        <v>0</v>
      </c>
      <c r="E67" s="1">
        <v>0</v>
      </c>
      <c r="F67" s="1">
        <v>1</v>
      </c>
      <c r="G67" s="1">
        <v>1</v>
      </c>
      <c r="H67" s="1">
        <v>0</v>
      </c>
      <c r="I67" s="1">
        <v>1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1</v>
      </c>
      <c r="R67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33.333333333333329</v>
      </c>
    </row>
    <row r="68" spans="1:18" ht="17" x14ac:dyDescent="0.2">
      <c r="A68" s="1">
        <v>10</v>
      </c>
      <c r="B68" s="5" t="s">
        <v>50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0</v>
      </c>
    </row>
    <row r="69" spans="1:18" ht="17" x14ac:dyDescent="0.2">
      <c r="A69" s="1">
        <v>11</v>
      </c>
      <c r="B69" s="5" t="s">
        <v>51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1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1</v>
      </c>
      <c r="P69" s="1">
        <v>0</v>
      </c>
      <c r="Q69" s="1">
        <v>0</v>
      </c>
      <c r="R69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13.333333333333334</v>
      </c>
    </row>
    <row r="70" spans="1:18" ht="17" x14ac:dyDescent="0.2">
      <c r="A70" s="1">
        <v>12</v>
      </c>
      <c r="B70" s="5" t="s">
        <v>52</v>
      </c>
      <c r="C70" s="1">
        <v>0</v>
      </c>
      <c r="D70" s="1">
        <v>0</v>
      </c>
      <c r="E70" s="1">
        <v>1</v>
      </c>
      <c r="F70" s="1">
        <v>1</v>
      </c>
      <c r="G70" s="1">
        <v>0</v>
      </c>
      <c r="H70" s="1">
        <v>1</v>
      </c>
      <c r="I70" s="1">
        <v>1</v>
      </c>
      <c r="J70" s="1">
        <v>1</v>
      </c>
      <c r="K70" s="1">
        <v>1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40</v>
      </c>
    </row>
    <row r="71" spans="1:18" ht="17" x14ac:dyDescent="0.2">
      <c r="A71" s="1">
        <v>13</v>
      </c>
      <c r="B71" s="5" t="s">
        <v>53</v>
      </c>
      <c r="C71" s="1">
        <v>1</v>
      </c>
      <c r="D71" s="1">
        <v>0</v>
      </c>
      <c r="E71" s="1">
        <v>1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1</v>
      </c>
      <c r="L71" s="1">
        <v>1</v>
      </c>
      <c r="M71" s="1">
        <v>1</v>
      </c>
      <c r="N71" s="1">
        <v>1</v>
      </c>
      <c r="O71" s="1">
        <v>0</v>
      </c>
      <c r="P71" s="1">
        <v>1</v>
      </c>
      <c r="Q71" s="1">
        <v>1</v>
      </c>
      <c r="R71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53.333333333333336</v>
      </c>
    </row>
    <row r="72" spans="1:18" ht="17" x14ac:dyDescent="0.2">
      <c r="A72" s="1">
        <v>14</v>
      </c>
      <c r="B72" s="5" t="s">
        <v>54</v>
      </c>
      <c r="C72" s="1">
        <v>1</v>
      </c>
      <c r="D72" s="1">
        <v>0</v>
      </c>
      <c r="E72" s="1">
        <v>0</v>
      </c>
      <c r="F72" s="1">
        <v>1</v>
      </c>
      <c r="G72" s="1">
        <v>1</v>
      </c>
      <c r="H72" s="1">
        <v>1</v>
      </c>
      <c r="I72" s="1">
        <v>0</v>
      </c>
      <c r="J72" s="1">
        <v>0</v>
      </c>
      <c r="K72" s="1">
        <v>1</v>
      </c>
      <c r="L72" s="1">
        <v>1</v>
      </c>
      <c r="M72" s="1">
        <v>0</v>
      </c>
      <c r="N72" s="1">
        <v>1</v>
      </c>
      <c r="O72" s="1">
        <v>0</v>
      </c>
      <c r="P72" s="1">
        <v>0</v>
      </c>
      <c r="Q72" s="1">
        <v>0</v>
      </c>
      <c r="R72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46.666666666666664</v>
      </c>
    </row>
    <row r="73" spans="1:18" ht="17" x14ac:dyDescent="0.2">
      <c r="A73" s="1">
        <v>15</v>
      </c>
      <c r="B73" s="5" t="s">
        <v>55</v>
      </c>
      <c r="C73" s="1">
        <v>1</v>
      </c>
      <c r="D73" s="1">
        <v>1</v>
      </c>
      <c r="E73" s="1">
        <v>0</v>
      </c>
      <c r="F73" s="1">
        <v>1</v>
      </c>
      <c r="G73" s="1">
        <v>0</v>
      </c>
      <c r="H73" s="1">
        <v>0</v>
      </c>
      <c r="I73" s="1">
        <v>1</v>
      </c>
      <c r="J73" s="1">
        <v>1</v>
      </c>
      <c r="K73" s="1">
        <v>1</v>
      </c>
      <c r="L73" s="1">
        <v>1</v>
      </c>
      <c r="M73" s="1">
        <v>0</v>
      </c>
      <c r="N73" s="1">
        <v>1</v>
      </c>
      <c r="O73" s="1">
        <v>0</v>
      </c>
      <c r="P73" s="1">
        <v>1</v>
      </c>
      <c r="Q73" s="1">
        <v>0</v>
      </c>
      <c r="R73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60</v>
      </c>
    </row>
    <row r="74" spans="1:18" ht="17" x14ac:dyDescent="0.2">
      <c r="A74" s="1">
        <v>16</v>
      </c>
      <c r="B74" s="5" t="s">
        <v>56</v>
      </c>
      <c r="C74" s="1">
        <v>1</v>
      </c>
      <c r="D74" s="1">
        <v>0</v>
      </c>
      <c r="E74" s="1">
        <v>0</v>
      </c>
      <c r="F74" s="1">
        <v>1</v>
      </c>
      <c r="G74" s="1">
        <v>1</v>
      </c>
      <c r="H74" s="1">
        <v>0</v>
      </c>
      <c r="I74" s="1">
        <v>1</v>
      </c>
      <c r="J74" s="1">
        <v>1</v>
      </c>
      <c r="K74" s="1">
        <v>0</v>
      </c>
      <c r="L74" s="1">
        <v>1</v>
      </c>
      <c r="M74" s="1">
        <v>0</v>
      </c>
      <c r="N74" s="1">
        <v>1</v>
      </c>
      <c r="O74" s="1">
        <v>0</v>
      </c>
      <c r="P74" s="1">
        <v>1</v>
      </c>
      <c r="Q74" s="1">
        <v>1</v>
      </c>
      <c r="R74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60</v>
      </c>
    </row>
    <row r="75" spans="1:18" ht="17" x14ac:dyDescent="0.2">
      <c r="A75" s="1">
        <v>17</v>
      </c>
      <c r="B75" s="5" t="s">
        <v>57</v>
      </c>
      <c r="C75" s="1">
        <v>0</v>
      </c>
      <c r="D75" s="1">
        <v>1</v>
      </c>
      <c r="E75" s="1">
        <v>1</v>
      </c>
      <c r="F75" s="1">
        <v>1</v>
      </c>
      <c r="G75" s="1">
        <v>1</v>
      </c>
      <c r="H75" s="1">
        <v>0</v>
      </c>
      <c r="I75" s="1">
        <v>1</v>
      </c>
      <c r="J75" s="1">
        <v>0</v>
      </c>
      <c r="K75" s="1">
        <v>1</v>
      </c>
      <c r="L75" s="1">
        <v>0</v>
      </c>
      <c r="M75" s="1">
        <v>0</v>
      </c>
      <c r="N75" s="1">
        <v>1</v>
      </c>
      <c r="O75" s="1">
        <v>0</v>
      </c>
      <c r="P75" s="1">
        <v>0</v>
      </c>
      <c r="Q75" s="1">
        <v>0</v>
      </c>
      <c r="R75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46.666666666666664</v>
      </c>
    </row>
    <row r="76" spans="1:18" ht="17" x14ac:dyDescent="0.2">
      <c r="A76" s="1">
        <v>18</v>
      </c>
      <c r="B76" s="5" t="s">
        <v>58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0</v>
      </c>
    </row>
    <row r="77" spans="1:18" ht="17" x14ac:dyDescent="0.2">
      <c r="A77" s="1">
        <v>19</v>
      </c>
      <c r="B77" s="5" t="s">
        <v>59</v>
      </c>
      <c r="C77" s="1">
        <v>1</v>
      </c>
      <c r="D77" s="1">
        <v>1</v>
      </c>
      <c r="E77" s="1">
        <v>0</v>
      </c>
      <c r="F77" s="1">
        <v>1</v>
      </c>
      <c r="G77" s="1">
        <v>0</v>
      </c>
      <c r="H77" s="1">
        <v>1</v>
      </c>
      <c r="I77" s="1">
        <v>1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  <c r="P77" s="1">
        <v>0</v>
      </c>
      <c r="Q77" s="1">
        <v>0</v>
      </c>
      <c r="R77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33.333333333333329</v>
      </c>
    </row>
    <row r="78" spans="1:18" x14ac:dyDescent="0.2">
      <c r="A78" s="1">
        <v>20</v>
      </c>
      <c r="B78" s="7" t="s">
        <v>60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f>SUM(Tabel593[[#This Row],[Soal 1]],Tabel593[[#This Row],[Soal 2]],Tabel593[[#This Row],[Soal 3]],Tabel593[[#This Row],[Soal 4]],Tabel593[[#This Row],[Soal 5]],Tabel593[[#This Row],[Soal 6]],Tabel593[[#This Row],[Soal 7]],Tabel593[[#This Row],[Soal 8]],Tabel593[[#This Row],[Soal 9]],Tabel593[[#This Row],[Soal 10]],Tabel593[[#This Row],[Soal 11]],Tabel593[[#This Row],[Soal 12]],Tabel593[[#This Row],[Soal 13]],Tabel593[[#This Row],[Soal 14]],Tabel593[[#This Row],[Soal 15]])/15*100</f>
        <v>0</v>
      </c>
    </row>
    <row r="79" spans="1:18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>
        <f>AVERAGE(R59:R78)</f>
        <v>27.333333333333336</v>
      </c>
    </row>
    <row r="81" spans="1:9" x14ac:dyDescent="0.2">
      <c r="A81" s="2" t="s">
        <v>96</v>
      </c>
    </row>
    <row r="82" spans="1:9" x14ac:dyDescent="0.2">
      <c r="A82" s="1" t="s">
        <v>14</v>
      </c>
      <c r="B82" s="1" t="s">
        <v>0</v>
      </c>
      <c r="C82" s="1" t="s">
        <v>10</v>
      </c>
      <c r="D82" s="1" t="s">
        <v>11</v>
      </c>
      <c r="E82" s="1" t="s">
        <v>12</v>
      </c>
      <c r="G82" s="2" t="s">
        <v>13</v>
      </c>
    </row>
    <row r="83" spans="1:9" x14ac:dyDescent="0.2">
      <c r="A83" s="1">
        <v>1</v>
      </c>
      <c r="B83" s="4" t="s">
        <v>41</v>
      </c>
      <c r="C83" s="1">
        <f t="shared" ref="C83:E98" si="7">SUM(C59,F59,I59,L59,O59)/5*100</f>
        <v>20</v>
      </c>
      <c r="D83" s="1">
        <f t="shared" si="7"/>
        <v>0</v>
      </c>
      <c r="E83" s="1">
        <f t="shared" si="7"/>
        <v>0</v>
      </c>
      <c r="G83" s="1" t="s">
        <v>10</v>
      </c>
      <c r="H83" s="1" t="s">
        <v>11</v>
      </c>
      <c r="I83" s="1" t="s">
        <v>12</v>
      </c>
    </row>
    <row r="84" spans="1:9" ht="17" x14ac:dyDescent="0.2">
      <c r="A84" s="1">
        <v>2</v>
      </c>
      <c r="B84" s="5" t="s">
        <v>42</v>
      </c>
      <c r="C84" s="1">
        <f t="shared" si="7"/>
        <v>60</v>
      </c>
      <c r="D84" s="1">
        <f t="shared" si="7"/>
        <v>40</v>
      </c>
      <c r="E84" s="1">
        <f t="shared" si="7"/>
        <v>0</v>
      </c>
      <c r="G84" s="1">
        <f>AVERAGE(C83:C102)</f>
        <v>36</v>
      </c>
      <c r="H84" s="1">
        <f t="shared" ref="H84:I84" si="8">AVERAGE(D83:D102)</f>
        <v>19</v>
      </c>
      <c r="I84" s="1">
        <f t="shared" si="8"/>
        <v>27</v>
      </c>
    </row>
    <row r="85" spans="1:9" ht="17" x14ac:dyDescent="0.2">
      <c r="A85" s="1">
        <v>3</v>
      </c>
      <c r="B85" s="5" t="s">
        <v>43</v>
      </c>
      <c r="C85" s="1">
        <f t="shared" si="7"/>
        <v>0</v>
      </c>
      <c r="D85" s="1">
        <f t="shared" si="7"/>
        <v>0</v>
      </c>
      <c r="E85" s="1">
        <f t="shared" si="7"/>
        <v>0</v>
      </c>
    </row>
    <row r="86" spans="1:9" ht="17" x14ac:dyDescent="0.2">
      <c r="A86" s="1">
        <v>4</v>
      </c>
      <c r="B86" s="5" t="s">
        <v>44</v>
      </c>
      <c r="C86" s="1">
        <f t="shared" si="7"/>
        <v>40</v>
      </c>
      <c r="D86" s="1">
        <f t="shared" si="7"/>
        <v>40</v>
      </c>
      <c r="E86" s="1">
        <f t="shared" si="7"/>
        <v>80</v>
      </c>
    </row>
    <row r="87" spans="1:9" ht="17" x14ac:dyDescent="0.2">
      <c r="A87" s="1">
        <v>5</v>
      </c>
      <c r="B87" s="6" t="s">
        <v>45</v>
      </c>
      <c r="C87" s="1">
        <f t="shared" si="7"/>
        <v>0</v>
      </c>
      <c r="D87" s="1">
        <f t="shared" si="7"/>
        <v>0</v>
      </c>
      <c r="E87" s="1">
        <f t="shared" si="7"/>
        <v>0</v>
      </c>
    </row>
    <row r="88" spans="1:9" ht="17" x14ac:dyDescent="0.2">
      <c r="A88" s="1">
        <v>6</v>
      </c>
      <c r="B88" s="5" t="s">
        <v>46</v>
      </c>
      <c r="C88" s="1">
        <f t="shared" si="7"/>
        <v>60</v>
      </c>
      <c r="D88" s="1">
        <f t="shared" si="7"/>
        <v>0</v>
      </c>
      <c r="E88" s="1">
        <f t="shared" si="7"/>
        <v>60</v>
      </c>
    </row>
    <row r="89" spans="1:9" ht="17" x14ac:dyDescent="0.2">
      <c r="A89" s="1">
        <v>7</v>
      </c>
      <c r="B89" s="5" t="s">
        <v>47</v>
      </c>
      <c r="C89" s="1">
        <f t="shared" si="7"/>
        <v>40</v>
      </c>
      <c r="D89" s="1">
        <f t="shared" si="7"/>
        <v>20</v>
      </c>
      <c r="E89" s="1">
        <f t="shared" si="7"/>
        <v>0</v>
      </c>
    </row>
    <row r="90" spans="1:9" ht="17" x14ac:dyDescent="0.2">
      <c r="A90" s="1">
        <v>8</v>
      </c>
      <c r="B90" s="5" t="s">
        <v>48</v>
      </c>
      <c r="C90" s="1">
        <f t="shared" si="7"/>
        <v>20</v>
      </c>
      <c r="D90" s="1">
        <f t="shared" si="7"/>
        <v>0</v>
      </c>
      <c r="E90" s="1">
        <f t="shared" si="7"/>
        <v>0</v>
      </c>
    </row>
    <row r="91" spans="1:9" ht="17" x14ac:dyDescent="0.2">
      <c r="A91" s="1">
        <v>9</v>
      </c>
      <c r="B91" s="5" t="s">
        <v>49</v>
      </c>
      <c r="C91" s="1">
        <f t="shared" si="7"/>
        <v>60</v>
      </c>
      <c r="D91" s="1">
        <f t="shared" si="7"/>
        <v>20</v>
      </c>
      <c r="E91" s="1">
        <f t="shared" si="7"/>
        <v>20</v>
      </c>
    </row>
    <row r="92" spans="1:9" ht="17" x14ac:dyDescent="0.2">
      <c r="A92" s="1">
        <v>10</v>
      </c>
      <c r="B92" s="5" t="s">
        <v>50</v>
      </c>
      <c r="C92" s="1">
        <f t="shared" si="7"/>
        <v>0</v>
      </c>
      <c r="D92" s="1">
        <f t="shared" si="7"/>
        <v>0</v>
      </c>
      <c r="E92" s="1">
        <f t="shared" si="7"/>
        <v>0</v>
      </c>
    </row>
    <row r="93" spans="1:9" ht="17" x14ac:dyDescent="0.2">
      <c r="A93" s="1">
        <v>11</v>
      </c>
      <c r="B93" s="5" t="s">
        <v>51</v>
      </c>
      <c r="C93" s="1">
        <f t="shared" si="7"/>
        <v>20</v>
      </c>
      <c r="D93" s="1">
        <f t="shared" si="7"/>
        <v>0</v>
      </c>
      <c r="E93" s="1">
        <f t="shared" si="7"/>
        <v>20</v>
      </c>
    </row>
    <row r="94" spans="1:9" ht="17" x14ac:dyDescent="0.2">
      <c r="A94" s="1">
        <v>12</v>
      </c>
      <c r="B94" s="5" t="s">
        <v>52</v>
      </c>
      <c r="C94" s="1">
        <f t="shared" si="7"/>
        <v>40</v>
      </c>
      <c r="D94" s="1">
        <f t="shared" si="7"/>
        <v>20</v>
      </c>
      <c r="E94" s="1">
        <f t="shared" si="7"/>
        <v>60</v>
      </c>
    </row>
    <row r="95" spans="1:9" ht="17" x14ac:dyDescent="0.2">
      <c r="A95" s="1">
        <v>13</v>
      </c>
      <c r="B95" s="5" t="s">
        <v>53</v>
      </c>
      <c r="C95" s="1">
        <f t="shared" si="7"/>
        <v>40</v>
      </c>
      <c r="D95" s="1">
        <f t="shared" si="7"/>
        <v>40</v>
      </c>
      <c r="E95" s="1">
        <f t="shared" si="7"/>
        <v>80</v>
      </c>
    </row>
    <row r="96" spans="1:9" ht="17" x14ac:dyDescent="0.2">
      <c r="A96" s="1">
        <v>14</v>
      </c>
      <c r="B96" s="5" t="s">
        <v>54</v>
      </c>
      <c r="C96" s="1">
        <f t="shared" si="7"/>
        <v>60</v>
      </c>
      <c r="D96" s="1">
        <f t="shared" si="7"/>
        <v>20</v>
      </c>
      <c r="E96" s="1">
        <f t="shared" si="7"/>
        <v>60</v>
      </c>
    </row>
    <row r="97" spans="1:18" ht="17" x14ac:dyDescent="0.2">
      <c r="A97" s="1">
        <v>15</v>
      </c>
      <c r="B97" s="5" t="s">
        <v>55</v>
      </c>
      <c r="C97" s="1">
        <f t="shared" si="7"/>
        <v>80</v>
      </c>
      <c r="D97" s="1">
        <f t="shared" si="7"/>
        <v>60</v>
      </c>
      <c r="E97" s="1">
        <f t="shared" si="7"/>
        <v>40</v>
      </c>
    </row>
    <row r="98" spans="1:18" ht="17" x14ac:dyDescent="0.2">
      <c r="A98" s="1">
        <v>16</v>
      </c>
      <c r="B98" s="5" t="s">
        <v>56</v>
      </c>
      <c r="C98" s="1">
        <f t="shared" si="7"/>
        <v>80</v>
      </c>
      <c r="D98" s="1">
        <f t="shared" si="7"/>
        <v>60</v>
      </c>
      <c r="E98" s="1">
        <f t="shared" si="7"/>
        <v>40</v>
      </c>
    </row>
    <row r="99" spans="1:18" ht="17" x14ac:dyDescent="0.2">
      <c r="A99" s="1">
        <v>17</v>
      </c>
      <c r="B99" s="5" t="s">
        <v>57</v>
      </c>
      <c r="C99" s="1">
        <f t="shared" ref="C99:E102" si="9">SUM(C75,F75,I75,L75,O75)/5*100</f>
        <v>40</v>
      </c>
      <c r="D99" s="1">
        <f t="shared" si="9"/>
        <v>40</v>
      </c>
      <c r="E99" s="1">
        <f t="shared" si="9"/>
        <v>60</v>
      </c>
    </row>
    <row r="100" spans="1:18" ht="17" x14ac:dyDescent="0.2">
      <c r="A100" s="1">
        <v>18</v>
      </c>
      <c r="B100" s="5" t="s">
        <v>58</v>
      </c>
      <c r="C100" s="1">
        <f t="shared" si="9"/>
        <v>0</v>
      </c>
      <c r="D100" s="1">
        <f t="shared" si="9"/>
        <v>0</v>
      </c>
      <c r="E100" s="1">
        <f t="shared" si="9"/>
        <v>0</v>
      </c>
    </row>
    <row r="101" spans="1:18" ht="17" x14ac:dyDescent="0.2">
      <c r="A101" s="1">
        <v>19</v>
      </c>
      <c r="B101" s="5" t="s">
        <v>59</v>
      </c>
      <c r="C101" s="1">
        <f t="shared" si="9"/>
        <v>60</v>
      </c>
      <c r="D101" s="1">
        <f t="shared" si="9"/>
        <v>20</v>
      </c>
      <c r="E101" s="1">
        <f t="shared" si="9"/>
        <v>20</v>
      </c>
    </row>
    <row r="102" spans="1:18" x14ac:dyDescent="0.2">
      <c r="A102" s="1">
        <v>20</v>
      </c>
      <c r="B102" s="7" t="s">
        <v>60</v>
      </c>
      <c r="C102" s="1">
        <f t="shared" si="9"/>
        <v>0</v>
      </c>
      <c r="D102" s="1">
        <f t="shared" si="9"/>
        <v>0</v>
      </c>
      <c r="E102" s="1">
        <f t="shared" si="9"/>
        <v>0</v>
      </c>
    </row>
    <row r="107" spans="1:18" x14ac:dyDescent="0.2">
      <c r="A107" s="2" t="s">
        <v>109</v>
      </c>
    </row>
    <row r="108" spans="1:18" ht="17" thickBot="1" x14ac:dyDescent="0.25">
      <c r="A108" s="1" t="s">
        <v>14</v>
      </c>
      <c r="B108" s="1" t="s">
        <v>0</v>
      </c>
      <c r="C108" s="1" t="s">
        <v>1</v>
      </c>
      <c r="D108" s="1" t="s">
        <v>2</v>
      </c>
      <c r="E108" s="1" t="s">
        <v>3</v>
      </c>
      <c r="F108" s="1" t="s">
        <v>4</v>
      </c>
      <c r="G108" s="1" t="s">
        <v>5</v>
      </c>
      <c r="H108" s="1" t="s">
        <v>6</v>
      </c>
      <c r="I108" s="1" t="s">
        <v>7</v>
      </c>
      <c r="J108" s="1" t="s">
        <v>8</v>
      </c>
      <c r="K108" s="1" t="s">
        <v>9</v>
      </c>
      <c r="L108" s="1" t="s">
        <v>15</v>
      </c>
      <c r="M108" s="1" t="s">
        <v>16</v>
      </c>
      <c r="N108" s="1" t="s">
        <v>17</v>
      </c>
      <c r="O108" s="1" t="s">
        <v>18</v>
      </c>
      <c r="P108" s="1" t="s">
        <v>19</v>
      </c>
      <c r="Q108" s="1" t="s">
        <v>20</v>
      </c>
      <c r="R108" s="9" t="s">
        <v>92</v>
      </c>
    </row>
    <row r="109" spans="1:18" ht="17" thickBot="1" x14ac:dyDescent="0.25">
      <c r="A109" s="1">
        <v>1</v>
      </c>
      <c r="B109" s="10" t="s">
        <v>70</v>
      </c>
      <c r="C109" s="1">
        <v>0</v>
      </c>
      <c r="D109" s="1">
        <v>0</v>
      </c>
      <c r="E109" s="1">
        <v>0</v>
      </c>
      <c r="F109" s="1">
        <v>1</v>
      </c>
      <c r="G109" s="1">
        <v>0</v>
      </c>
      <c r="H109" s="1">
        <v>1</v>
      </c>
      <c r="I109" s="1">
        <v>0</v>
      </c>
      <c r="J109" s="1">
        <v>0</v>
      </c>
      <c r="K109" s="1">
        <v>0</v>
      </c>
      <c r="L109" s="1">
        <v>1</v>
      </c>
      <c r="M109" s="1">
        <v>0</v>
      </c>
      <c r="N109" s="1">
        <v>1</v>
      </c>
      <c r="O109" s="1">
        <v>0</v>
      </c>
      <c r="P109" s="1">
        <v>0</v>
      </c>
      <c r="Q109" s="1">
        <v>1</v>
      </c>
      <c r="R109" s="1">
        <f>SUM(Tabel591220[[#This Row],[Soal 1]:[Soal 15]])/15*100</f>
        <v>33.333333333333329</v>
      </c>
    </row>
    <row r="110" spans="1:18" ht="17" thickBot="1" x14ac:dyDescent="0.25">
      <c r="A110" s="1">
        <v>2</v>
      </c>
      <c r="B110" s="11" t="s">
        <v>71</v>
      </c>
      <c r="C110" s="1">
        <v>1</v>
      </c>
      <c r="D110" s="1">
        <v>0</v>
      </c>
      <c r="E110" s="1">
        <v>0</v>
      </c>
      <c r="F110" s="1">
        <v>1</v>
      </c>
      <c r="G110" s="1">
        <v>0</v>
      </c>
      <c r="H110" s="1">
        <v>1</v>
      </c>
      <c r="I110" s="1">
        <v>1</v>
      </c>
      <c r="J110" s="1">
        <v>0</v>
      </c>
      <c r="K110" s="1">
        <v>0</v>
      </c>
      <c r="L110" s="1">
        <v>0</v>
      </c>
      <c r="M110" s="1">
        <v>0</v>
      </c>
      <c r="N110" s="1">
        <v>1</v>
      </c>
      <c r="O110" s="1">
        <v>0</v>
      </c>
      <c r="P110" s="1">
        <v>0</v>
      </c>
      <c r="Q110" s="1">
        <v>0</v>
      </c>
      <c r="R110" s="1">
        <f>SUM(Tabel591220[[#This Row],[Soal 1]:[Soal 15]])/15*100</f>
        <v>33.333333333333329</v>
      </c>
    </row>
    <row r="111" spans="1:18" ht="17" thickBot="1" x14ac:dyDescent="0.25">
      <c r="A111" s="1">
        <v>3</v>
      </c>
      <c r="B111" s="11" t="s">
        <v>72</v>
      </c>
      <c r="C111" s="1">
        <v>0</v>
      </c>
      <c r="D111" s="1">
        <v>0</v>
      </c>
      <c r="E111" s="1">
        <v>1</v>
      </c>
      <c r="F111" s="1">
        <v>0</v>
      </c>
      <c r="G111" s="1">
        <v>1</v>
      </c>
      <c r="H111" s="1">
        <v>1</v>
      </c>
      <c r="I111" s="1">
        <v>1</v>
      </c>
      <c r="J111" s="1">
        <v>1</v>
      </c>
      <c r="K111" s="1">
        <v>0</v>
      </c>
      <c r="L111" s="1">
        <v>1</v>
      </c>
      <c r="M111" s="1">
        <v>0</v>
      </c>
      <c r="N111" s="1">
        <v>0</v>
      </c>
      <c r="O111" s="1">
        <v>0</v>
      </c>
      <c r="P111" s="1">
        <v>1</v>
      </c>
      <c r="Q111" s="1">
        <v>1</v>
      </c>
      <c r="R111" s="1">
        <f>SUM(Tabel591220[[#This Row],[Soal 1]:[Soal 15]])/15*100</f>
        <v>53.333333333333336</v>
      </c>
    </row>
    <row r="112" spans="1:18" ht="17" thickBot="1" x14ac:dyDescent="0.25">
      <c r="A112" s="1">
        <v>4</v>
      </c>
      <c r="B112" s="11" t="s">
        <v>73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1</v>
      </c>
      <c r="I112" s="1">
        <v>1</v>
      </c>
      <c r="J112" s="1">
        <v>0</v>
      </c>
      <c r="K112" s="1">
        <v>0</v>
      </c>
      <c r="L112" s="1">
        <v>0</v>
      </c>
      <c r="M112" s="1">
        <v>1</v>
      </c>
      <c r="N112" s="1">
        <v>0</v>
      </c>
      <c r="O112" s="1">
        <v>0</v>
      </c>
      <c r="P112" s="1">
        <v>0</v>
      </c>
      <c r="Q112" s="1">
        <v>0</v>
      </c>
      <c r="R112" s="1">
        <f>SUM(Tabel591220[[#This Row],[Soal 1]:[Soal 15]])/15*100</f>
        <v>20</v>
      </c>
    </row>
    <row r="113" spans="1:18" ht="17" thickBot="1" x14ac:dyDescent="0.25">
      <c r="A113" s="1">
        <v>5</v>
      </c>
      <c r="B113" s="11" t="s">
        <v>74</v>
      </c>
      <c r="C113" s="1">
        <v>0</v>
      </c>
      <c r="D113" s="1">
        <v>0</v>
      </c>
      <c r="E113" s="1">
        <v>0</v>
      </c>
      <c r="F113" s="1">
        <v>1</v>
      </c>
      <c r="G113" s="1">
        <v>1</v>
      </c>
      <c r="H113" s="1">
        <v>0</v>
      </c>
      <c r="I113" s="1">
        <v>1</v>
      </c>
      <c r="J113" s="1">
        <v>1</v>
      </c>
      <c r="K113" s="1">
        <v>1</v>
      </c>
      <c r="L113" s="1">
        <v>1</v>
      </c>
      <c r="M113" s="1">
        <v>0</v>
      </c>
      <c r="N113" s="1">
        <v>1</v>
      </c>
      <c r="O113" s="1">
        <v>0</v>
      </c>
      <c r="P113" s="1">
        <v>1</v>
      </c>
      <c r="Q113" s="1">
        <v>1</v>
      </c>
      <c r="R113" s="1">
        <f>SUM(Tabel591220[[#This Row],[Soal 1]:[Soal 15]])/15*100</f>
        <v>60</v>
      </c>
    </row>
    <row r="114" spans="1:18" ht="17" thickBot="1" x14ac:dyDescent="0.25">
      <c r="A114" s="1">
        <v>6</v>
      </c>
      <c r="B114" s="11" t="s">
        <v>75</v>
      </c>
      <c r="C114" s="1">
        <v>0</v>
      </c>
      <c r="D114" s="1">
        <v>0</v>
      </c>
      <c r="E114" s="1">
        <v>1</v>
      </c>
      <c r="F114" s="1">
        <v>1</v>
      </c>
      <c r="G114" s="1">
        <v>0</v>
      </c>
      <c r="H114" s="1">
        <v>1</v>
      </c>
      <c r="I114" s="1">
        <v>1</v>
      </c>
      <c r="J114" s="1">
        <v>1</v>
      </c>
      <c r="K114" s="1">
        <v>1</v>
      </c>
      <c r="L114" s="1">
        <v>0</v>
      </c>
      <c r="M114" s="1">
        <v>0</v>
      </c>
      <c r="N114" s="1">
        <v>1</v>
      </c>
      <c r="O114" s="1">
        <v>0</v>
      </c>
      <c r="P114" s="1">
        <v>1</v>
      </c>
      <c r="Q114" s="1">
        <v>1</v>
      </c>
      <c r="R114" s="1">
        <f>SUM(Tabel591220[[#This Row],[Soal 1]:[Soal 15]])/15*100</f>
        <v>60</v>
      </c>
    </row>
    <row r="115" spans="1:18" ht="17" thickBot="1" x14ac:dyDescent="0.25">
      <c r="A115" s="1">
        <v>7</v>
      </c>
      <c r="B115" s="11" t="s">
        <v>76</v>
      </c>
      <c r="C115" s="1">
        <v>0</v>
      </c>
      <c r="D115" s="1">
        <v>0</v>
      </c>
      <c r="E115" s="1">
        <v>0</v>
      </c>
      <c r="F115" s="1">
        <v>1</v>
      </c>
      <c r="G115" s="1">
        <v>0</v>
      </c>
      <c r="H115" s="1">
        <v>1</v>
      </c>
      <c r="I115" s="1">
        <v>1</v>
      </c>
      <c r="J115" s="1">
        <v>0</v>
      </c>
      <c r="K115" s="1">
        <v>1</v>
      </c>
      <c r="L115" s="1">
        <v>1</v>
      </c>
      <c r="M115" s="1">
        <v>0</v>
      </c>
      <c r="N115" s="1">
        <v>1</v>
      </c>
      <c r="O115" s="1">
        <v>1</v>
      </c>
      <c r="P115" s="1">
        <v>1</v>
      </c>
      <c r="Q115" s="1">
        <v>1</v>
      </c>
      <c r="R115" s="1">
        <f>SUM(Tabel591220[[#This Row],[Soal 1]:[Soal 15]])/15*100</f>
        <v>60</v>
      </c>
    </row>
    <row r="116" spans="1:18" ht="17" thickBot="1" x14ac:dyDescent="0.25">
      <c r="A116" s="1">
        <v>8</v>
      </c>
      <c r="B116" s="11" t="s">
        <v>61</v>
      </c>
      <c r="C116" s="1">
        <v>1</v>
      </c>
      <c r="D116" s="1">
        <v>0</v>
      </c>
      <c r="E116" s="1">
        <v>0</v>
      </c>
      <c r="F116" s="1">
        <v>1</v>
      </c>
      <c r="G116" s="1">
        <v>0</v>
      </c>
      <c r="H116" s="1">
        <v>0</v>
      </c>
      <c r="I116" s="1">
        <v>1</v>
      </c>
      <c r="J116" s="1">
        <v>1</v>
      </c>
      <c r="K116" s="1">
        <v>1</v>
      </c>
      <c r="L116" s="1">
        <v>0</v>
      </c>
      <c r="M116" s="1">
        <v>0</v>
      </c>
      <c r="N116" s="1">
        <v>1</v>
      </c>
      <c r="O116" s="1">
        <v>0</v>
      </c>
      <c r="P116" s="1">
        <v>1</v>
      </c>
      <c r="Q116" s="1">
        <v>0</v>
      </c>
      <c r="R116" s="1">
        <f>SUM(Tabel591220[[#This Row],[Soal 1]:[Soal 15]])/15*100</f>
        <v>46.666666666666664</v>
      </c>
    </row>
    <row r="117" spans="1:18" ht="17" thickBot="1" x14ac:dyDescent="0.25">
      <c r="A117" s="1">
        <v>9</v>
      </c>
      <c r="B117" s="11" t="s">
        <v>77</v>
      </c>
      <c r="C117" s="1">
        <v>1</v>
      </c>
      <c r="D117" s="1">
        <v>0</v>
      </c>
      <c r="E117" s="1">
        <v>0</v>
      </c>
      <c r="F117" s="1">
        <v>0</v>
      </c>
      <c r="G117" s="1">
        <v>0</v>
      </c>
      <c r="H117" s="1">
        <v>1</v>
      </c>
      <c r="I117" s="1">
        <v>1</v>
      </c>
      <c r="J117" s="1">
        <v>1</v>
      </c>
      <c r="K117" s="1">
        <v>1</v>
      </c>
      <c r="L117" s="1">
        <v>1</v>
      </c>
      <c r="M117" s="1">
        <v>0</v>
      </c>
      <c r="N117" s="1">
        <v>1</v>
      </c>
      <c r="O117" s="1">
        <v>0</v>
      </c>
      <c r="P117" s="1">
        <v>1</v>
      </c>
      <c r="Q117" s="1">
        <v>1</v>
      </c>
      <c r="R117" s="1">
        <f>SUM(Tabel591220[[#This Row],[Soal 1]:[Soal 15]])/15*100</f>
        <v>60</v>
      </c>
    </row>
    <row r="118" spans="1:18" ht="17" thickBot="1" x14ac:dyDescent="0.25">
      <c r="A118" s="1">
        <v>10</v>
      </c>
      <c r="B118" s="11" t="s">
        <v>78</v>
      </c>
      <c r="C118" s="1">
        <v>1</v>
      </c>
      <c r="D118" s="1">
        <v>0</v>
      </c>
      <c r="E118" s="1">
        <v>1</v>
      </c>
      <c r="F118" s="1">
        <v>0</v>
      </c>
      <c r="G118" s="1">
        <v>1</v>
      </c>
      <c r="H118" s="1">
        <v>1</v>
      </c>
      <c r="I118" s="1">
        <v>0</v>
      </c>
      <c r="J118" s="1">
        <v>0</v>
      </c>
      <c r="K118" s="1">
        <v>0</v>
      </c>
      <c r="L118" s="1">
        <v>1</v>
      </c>
      <c r="M118" s="1">
        <v>0</v>
      </c>
      <c r="N118" s="1">
        <v>1</v>
      </c>
      <c r="O118" s="1">
        <v>0</v>
      </c>
      <c r="P118" s="1">
        <v>0</v>
      </c>
      <c r="Q118" s="1">
        <v>1</v>
      </c>
      <c r="R118" s="1">
        <f>SUM(Tabel591220[[#This Row],[Soal 1]:[Soal 15]])/15*100</f>
        <v>46.666666666666664</v>
      </c>
    </row>
    <row r="119" spans="1:18" ht="17" thickBot="1" x14ac:dyDescent="0.25">
      <c r="A119" s="1">
        <v>11</v>
      </c>
      <c r="B119" s="11" t="s">
        <v>62</v>
      </c>
      <c r="C119" s="1">
        <v>0</v>
      </c>
      <c r="D119" s="1">
        <v>0</v>
      </c>
      <c r="E119" s="1">
        <v>0</v>
      </c>
      <c r="F119" s="1">
        <v>1</v>
      </c>
      <c r="G119" s="1">
        <v>0</v>
      </c>
      <c r="H119" s="1">
        <v>0</v>
      </c>
      <c r="I119" s="1">
        <v>1</v>
      </c>
      <c r="J119" s="1">
        <v>0</v>
      </c>
      <c r="K119" s="1">
        <v>1</v>
      </c>
      <c r="L119" s="1">
        <v>1</v>
      </c>
      <c r="M119" s="1">
        <v>0</v>
      </c>
      <c r="N119" s="1">
        <v>1</v>
      </c>
      <c r="O119" s="1">
        <v>1</v>
      </c>
      <c r="P119" s="1">
        <v>0</v>
      </c>
      <c r="Q119" s="1">
        <v>1</v>
      </c>
      <c r="R119" s="1">
        <f>SUM(Tabel591220[[#This Row],[Soal 1]:[Soal 15]])/15*100</f>
        <v>46.666666666666664</v>
      </c>
    </row>
    <row r="120" spans="1:18" ht="17" thickBot="1" x14ac:dyDescent="0.25">
      <c r="A120" s="1">
        <v>12</v>
      </c>
      <c r="B120" s="11" t="s">
        <v>79</v>
      </c>
      <c r="C120" s="1">
        <v>0</v>
      </c>
      <c r="D120" s="1">
        <v>0</v>
      </c>
      <c r="E120" s="1">
        <v>0</v>
      </c>
      <c r="F120" s="1">
        <v>1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1</v>
      </c>
      <c r="O120" s="1">
        <v>1</v>
      </c>
      <c r="P120" s="1">
        <v>0</v>
      </c>
      <c r="Q120" s="1">
        <v>1</v>
      </c>
      <c r="R120" s="1">
        <f>SUM(Tabel591220[[#This Row],[Soal 1]:[Soal 15]])/15*100</f>
        <v>26.666666666666668</v>
      </c>
    </row>
    <row r="121" spans="1:18" ht="17" thickBot="1" x14ac:dyDescent="0.25">
      <c r="A121" s="1">
        <v>13</v>
      </c>
      <c r="B121" s="16" t="s">
        <v>90</v>
      </c>
      <c r="C121" s="1">
        <v>0</v>
      </c>
      <c r="D121" s="1">
        <v>0</v>
      </c>
      <c r="E121" s="1">
        <v>0</v>
      </c>
      <c r="F121" s="1">
        <v>1</v>
      </c>
      <c r="G121" s="1">
        <v>0</v>
      </c>
      <c r="H121" s="1">
        <v>0</v>
      </c>
      <c r="I121" s="1">
        <v>1</v>
      </c>
      <c r="J121" s="1">
        <v>0</v>
      </c>
      <c r="K121" s="1">
        <v>0</v>
      </c>
      <c r="L121" s="1">
        <v>1</v>
      </c>
      <c r="M121" s="1">
        <v>0</v>
      </c>
      <c r="N121" s="1">
        <v>0</v>
      </c>
      <c r="O121" s="1">
        <v>0</v>
      </c>
      <c r="P121" s="1">
        <v>1</v>
      </c>
      <c r="Q121" s="1">
        <v>0</v>
      </c>
      <c r="R121" s="1">
        <f>SUM(Tabel591220[[#This Row],[Soal 1]:[Soal 15]])/15*100</f>
        <v>26.666666666666668</v>
      </c>
    </row>
    <row r="122" spans="1:18" ht="17" thickBot="1" x14ac:dyDescent="0.25">
      <c r="A122" s="1">
        <v>14</v>
      </c>
      <c r="B122" s="11" t="s">
        <v>63</v>
      </c>
      <c r="C122" s="1">
        <v>0</v>
      </c>
      <c r="D122" s="1">
        <v>0</v>
      </c>
      <c r="E122" s="1">
        <v>0</v>
      </c>
      <c r="F122" s="1">
        <v>0</v>
      </c>
      <c r="G122" s="1">
        <v>1</v>
      </c>
      <c r="H122" s="1">
        <v>0</v>
      </c>
      <c r="I122" s="1">
        <v>0</v>
      </c>
      <c r="J122" s="1">
        <v>1</v>
      </c>
      <c r="K122" s="1">
        <v>0</v>
      </c>
      <c r="L122" s="1">
        <v>1</v>
      </c>
      <c r="M122" s="1">
        <v>0</v>
      </c>
      <c r="N122" s="1">
        <v>1</v>
      </c>
      <c r="O122" s="1">
        <v>1</v>
      </c>
      <c r="P122" s="1">
        <v>1</v>
      </c>
      <c r="Q122" s="1">
        <v>1</v>
      </c>
      <c r="R122" s="1">
        <f>SUM(Tabel591220[[#This Row],[Soal 1]:[Soal 15]])/15*100</f>
        <v>46.666666666666664</v>
      </c>
    </row>
    <row r="123" spans="1:18" ht="17" thickBot="1" x14ac:dyDescent="0.25">
      <c r="A123" s="1">
        <v>15</v>
      </c>
      <c r="B123" s="11" t="s">
        <v>64</v>
      </c>
      <c r="C123" s="1">
        <v>1</v>
      </c>
      <c r="D123" s="1">
        <v>1</v>
      </c>
      <c r="E123" s="1">
        <v>0</v>
      </c>
      <c r="F123" s="1">
        <v>1</v>
      </c>
      <c r="G123" s="1">
        <v>0</v>
      </c>
      <c r="H123" s="1">
        <v>0</v>
      </c>
      <c r="I123" s="1">
        <v>0</v>
      </c>
      <c r="J123" s="1">
        <v>1</v>
      </c>
      <c r="K123" s="1">
        <v>0</v>
      </c>
      <c r="L123" s="1">
        <v>1</v>
      </c>
      <c r="M123" s="1">
        <v>0</v>
      </c>
      <c r="N123" s="1">
        <v>1</v>
      </c>
      <c r="O123" s="1">
        <v>1</v>
      </c>
      <c r="P123" s="1">
        <v>1</v>
      </c>
      <c r="Q123" s="1">
        <v>1</v>
      </c>
      <c r="R123" s="1">
        <f>SUM(Tabel591220[[#This Row],[Soal 1]:[Soal 15]])/15*100</f>
        <v>60</v>
      </c>
    </row>
    <row r="124" spans="1:18" ht="17" thickBot="1" x14ac:dyDescent="0.25">
      <c r="A124" s="1">
        <v>16</v>
      </c>
      <c r="B124" s="11" t="s">
        <v>65</v>
      </c>
      <c r="C124" s="1">
        <v>1</v>
      </c>
      <c r="D124" s="1">
        <v>0</v>
      </c>
      <c r="E124" s="1">
        <v>0</v>
      </c>
      <c r="F124" s="1">
        <v>0</v>
      </c>
      <c r="G124" s="1">
        <v>0</v>
      </c>
      <c r="H124" s="1">
        <v>1</v>
      </c>
      <c r="I124" s="1">
        <v>0</v>
      </c>
      <c r="J124" s="1">
        <v>1</v>
      </c>
      <c r="K124" s="1">
        <v>1</v>
      </c>
      <c r="L124" s="1">
        <v>1</v>
      </c>
      <c r="M124" s="1">
        <v>0</v>
      </c>
      <c r="N124" s="1">
        <v>1</v>
      </c>
      <c r="O124" s="1">
        <v>0</v>
      </c>
      <c r="P124" s="1">
        <v>0</v>
      </c>
      <c r="Q124" s="1">
        <v>0</v>
      </c>
      <c r="R124" s="1">
        <f>SUM(Tabel591220[[#This Row],[Soal 1]:[Soal 15]])/15*100</f>
        <v>40</v>
      </c>
    </row>
    <row r="125" spans="1:18" ht="17" thickBot="1" x14ac:dyDescent="0.25">
      <c r="A125" s="1">
        <v>17</v>
      </c>
      <c r="B125" s="16" t="s">
        <v>91</v>
      </c>
      <c r="C125" s="1">
        <v>0</v>
      </c>
      <c r="D125" s="1">
        <v>1</v>
      </c>
      <c r="E125" s="1">
        <v>0</v>
      </c>
      <c r="F125" s="1">
        <v>1</v>
      </c>
      <c r="G125" s="1">
        <v>0</v>
      </c>
      <c r="H125" s="1">
        <v>1</v>
      </c>
      <c r="I125" s="1">
        <v>1</v>
      </c>
      <c r="J125" s="1">
        <v>1</v>
      </c>
      <c r="K125" s="1">
        <v>0</v>
      </c>
      <c r="L125" s="1">
        <v>1</v>
      </c>
      <c r="M125" s="1">
        <v>0</v>
      </c>
      <c r="N125" s="1">
        <v>1</v>
      </c>
      <c r="O125" s="1">
        <v>0</v>
      </c>
      <c r="P125" s="1">
        <v>1</v>
      </c>
      <c r="Q125" s="1">
        <v>1</v>
      </c>
      <c r="R125" s="1">
        <f>SUM(Tabel591220[[#This Row],[Soal 1]:[Soal 15]])/15*100</f>
        <v>60</v>
      </c>
    </row>
    <row r="126" spans="1:18" ht="17" thickBot="1" x14ac:dyDescent="0.25">
      <c r="A126" s="1">
        <v>18</v>
      </c>
      <c r="B126" s="11" t="s">
        <v>66</v>
      </c>
      <c r="C126" s="1">
        <v>1</v>
      </c>
      <c r="D126" s="1">
        <v>1</v>
      </c>
      <c r="E126" s="1">
        <v>0</v>
      </c>
      <c r="F126" s="1">
        <v>0</v>
      </c>
      <c r="G126" s="1">
        <v>0</v>
      </c>
      <c r="H126" s="1">
        <v>1</v>
      </c>
      <c r="I126" s="1">
        <v>0</v>
      </c>
      <c r="J126" s="1">
        <v>0</v>
      </c>
      <c r="K126" s="1">
        <v>1</v>
      </c>
      <c r="L126" s="1">
        <v>1</v>
      </c>
      <c r="M126" s="1">
        <v>0</v>
      </c>
      <c r="N126" s="1">
        <v>1</v>
      </c>
      <c r="O126" s="1">
        <v>0</v>
      </c>
      <c r="P126" s="1">
        <v>0</v>
      </c>
      <c r="Q126" s="1">
        <v>0</v>
      </c>
      <c r="R126" s="1">
        <f>SUM(Tabel591220[[#This Row],[Soal 1]:[Soal 15]])/15*100</f>
        <v>40</v>
      </c>
    </row>
    <row r="127" spans="1:18" ht="17" thickBot="1" x14ac:dyDescent="0.25">
      <c r="A127" s="1">
        <v>19</v>
      </c>
      <c r="B127" s="11" t="s">
        <v>80</v>
      </c>
      <c r="C127" s="1">
        <v>0</v>
      </c>
      <c r="D127" s="1">
        <v>0</v>
      </c>
      <c r="E127" s="1">
        <v>0</v>
      </c>
      <c r="F127" s="1">
        <v>1</v>
      </c>
      <c r="G127" s="1">
        <v>1</v>
      </c>
      <c r="H127" s="1">
        <v>1</v>
      </c>
      <c r="I127" s="1">
        <v>1</v>
      </c>
      <c r="J127" s="1">
        <v>1</v>
      </c>
      <c r="K127" s="1">
        <v>0</v>
      </c>
      <c r="L127" s="1">
        <v>1</v>
      </c>
      <c r="M127" s="1">
        <v>1</v>
      </c>
      <c r="N127" s="1">
        <v>1</v>
      </c>
      <c r="O127" s="1">
        <v>0</v>
      </c>
      <c r="P127" s="1">
        <v>1</v>
      </c>
      <c r="Q127" s="1">
        <v>1</v>
      </c>
      <c r="R127" s="1">
        <f>SUM(Tabel591220[[#This Row],[Soal 1]:[Soal 15]])/15*100</f>
        <v>66.666666666666657</v>
      </c>
    </row>
    <row r="128" spans="1:18" ht="17" thickBot="1" x14ac:dyDescent="0.25">
      <c r="A128" s="1">
        <v>20</v>
      </c>
      <c r="B128" s="11" t="s">
        <v>81</v>
      </c>
      <c r="C128" s="1">
        <v>0</v>
      </c>
      <c r="D128" s="1">
        <v>0</v>
      </c>
      <c r="E128" s="1">
        <v>0</v>
      </c>
      <c r="F128" s="1">
        <v>1</v>
      </c>
      <c r="G128" s="1">
        <v>1</v>
      </c>
      <c r="H128" s="1">
        <v>1</v>
      </c>
      <c r="I128" s="1">
        <v>0</v>
      </c>
      <c r="J128" s="1">
        <v>1</v>
      </c>
      <c r="K128" s="1">
        <v>1</v>
      </c>
      <c r="L128" s="1">
        <v>1</v>
      </c>
      <c r="M128" s="1">
        <v>0</v>
      </c>
      <c r="N128" s="1">
        <v>0</v>
      </c>
      <c r="O128" s="1">
        <v>1</v>
      </c>
      <c r="P128" s="1">
        <v>1</v>
      </c>
      <c r="Q128" s="1">
        <v>1</v>
      </c>
      <c r="R128" s="1">
        <f>SUM(Tabel591220[[#This Row],[Soal 1]:[Soal 15]])/15*100</f>
        <v>60</v>
      </c>
    </row>
    <row r="129" spans="1:18" ht="17" thickBot="1" x14ac:dyDescent="0.25">
      <c r="A129" s="1">
        <v>21</v>
      </c>
      <c r="B129" s="11" t="s">
        <v>82</v>
      </c>
      <c r="C129" s="1">
        <v>0</v>
      </c>
      <c r="D129" s="1">
        <v>0</v>
      </c>
      <c r="E129" s="1">
        <v>0</v>
      </c>
      <c r="F129" s="1">
        <v>1</v>
      </c>
      <c r="G129" s="1">
        <v>0</v>
      </c>
      <c r="H129" s="1">
        <v>1</v>
      </c>
      <c r="I129" s="1">
        <v>1</v>
      </c>
      <c r="J129" s="1">
        <v>0</v>
      </c>
      <c r="K129" s="1">
        <v>1</v>
      </c>
      <c r="L129" s="1">
        <v>1</v>
      </c>
      <c r="M129" s="1">
        <v>0</v>
      </c>
      <c r="N129" s="1">
        <v>1</v>
      </c>
      <c r="O129" s="1">
        <v>0</v>
      </c>
      <c r="P129" s="1">
        <v>0</v>
      </c>
      <c r="Q129" s="1">
        <v>1</v>
      </c>
      <c r="R129" s="1">
        <f>SUM(Tabel591220[[#This Row],[Soal 1]:[Soal 15]])/15*100</f>
        <v>46.666666666666664</v>
      </c>
    </row>
    <row r="130" spans="1:18" ht="17" thickBot="1" x14ac:dyDescent="0.25">
      <c r="A130" s="1">
        <v>22</v>
      </c>
      <c r="B130" s="20" t="s">
        <v>67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1</v>
      </c>
      <c r="K130" s="1">
        <v>1</v>
      </c>
      <c r="L130" s="1">
        <v>1</v>
      </c>
      <c r="M130" s="1">
        <v>0</v>
      </c>
      <c r="N130" s="1">
        <v>1</v>
      </c>
      <c r="O130" s="1">
        <v>0</v>
      </c>
      <c r="P130" s="1">
        <v>0</v>
      </c>
      <c r="Q130" s="1">
        <v>1</v>
      </c>
      <c r="R130" s="1">
        <f>SUM(Tabel591220[[#This Row],[Soal 1]:[Soal 15]])/15*100</f>
        <v>33.333333333333329</v>
      </c>
    </row>
    <row r="131" spans="1:18" ht="17" thickBot="1" x14ac:dyDescent="0.25">
      <c r="A131" s="1">
        <v>23</v>
      </c>
      <c r="B131" s="20" t="s">
        <v>83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f>SUM(Tabel591220[[#This Row],[Soal 1]:[Soal 15]])/15*100</f>
        <v>0</v>
      </c>
    </row>
    <row r="132" spans="1:18" ht="17" thickBot="1" x14ac:dyDescent="0.25">
      <c r="A132" s="1">
        <v>24</v>
      </c>
      <c r="B132" s="20" t="s">
        <v>84</v>
      </c>
      <c r="C132" s="1">
        <v>1</v>
      </c>
      <c r="D132" s="1">
        <v>0</v>
      </c>
      <c r="E132" s="1">
        <v>0</v>
      </c>
      <c r="F132" s="1">
        <v>0</v>
      </c>
      <c r="G132" s="1">
        <v>1</v>
      </c>
      <c r="H132" s="1">
        <v>1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f>SUM(Tabel591220[[#This Row],[Soal 1]:[Soal 15]])/15*100</f>
        <v>20</v>
      </c>
    </row>
    <row r="133" spans="1:18" ht="17" thickBot="1" x14ac:dyDescent="0.25">
      <c r="A133" s="1">
        <v>25</v>
      </c>
      <c r="B133" s="20" t="s">
        <v>85</v>
      </c>
      <c r="C133" s="1">
        <v>1</v>
      </c>
      <c r="D133" s="1">
        <v>1</v>
      </c>
      <c r="E133" s="1">
        <v>0</v>
      </c>
      <c r="F133" s="1">
        <v>1</v>
      </c>
      <c r="G133" s="1">
        <v>0</v>
      </c>
      <c r="H133" s="1">
        <v>0</v>
      </c>
      <c r="I133" s="1">
        <v>1</v>
      </c>
      <c r="J133" s="1">
        <v>1</v>
      </c>
      <c r="K133" s="1">
        <v>1</v>
      </c>
      <c r="L133" s="1">
        <v>1</v>
      </c>
      <c r="M133" s="1">
        <v>0</v>
      </c>
      <c r="N133" s="1">
        <v>0</v>
      </c>
      <c r="O133" s="1">
        <v>1</v>
      </c>
      <c r="P133" s="1">
        <v>1</v>
      </c>
      <c r="Q133" s="1">
        <v>0</v>
      </c>
      <c r="R133" s="1">
        <f>SUM(Tabel591220[[#This Row],[Soal 1]:[Soal 15]])/15*100</f>
        <v>60</v>
      </c>
    </row>
    <row r="134" spans="1:18" ht="17" thickBot="1" x14ac:dyDescent="0.25">
      <c r="A134" s="1">
        <v>26</v>
      </c>
      <c r="B134" s="20" t="s">
        <v>86</v>
      </c>
      <c r="C134" s="1">
        <v>1</v>
      </c>
      <c r="D134" s="1">
        <v>1</v>
      </c>
      <c r="E134" s="1">
        <v>0</v>
      </c>
      <c r="F134" s="1">
        <v>1</v>
      </c>
      <c r="G134" s="1">
        <v>0</v>
      </c>
      <c r="H134" s="1">
        <v>0</v>
      </c>
      <c r="I134" s="1">
        <v>0</v>
      </c>
      <c r="J134" s="1">
        <v>1</v>
      </c>
      <c r="K134" s="1">
        <v>1</v>
      </c>
      <c r="L134" s="1">
        <v>1</v>
      </c>
      <c r="M134" s="1">
        <v>0</v>
      </c>
      <c r="N134" s="1">
        <v>1</v>
      </c>
      <c r="O134" s="1">
        <v>0</v>
      </c>
      <c r="P134" s="1">
        <v>1</v>
      </c>
      <c r="Q134" s="1">
        <v>0</v>
      </c>
      <c r="R134" s="1">
        <f>SUM(Tabel591220[[#This Row],[Soal 1]:[Soal 15]])/15*100</f>
        <v>53.333333333333336</v>
      </c>
    </row>
    <row r="135" spans="1:18" ht="17" thickBot="1" x14ac:dyDescent="0.25">
      <c r="A135" s="1">
        <v>27</v>
      </c>
      <c r="B135" s="20" t="s">
        <v>68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f>SUM(Tabel591220[[#This Row],[Soal 1]:[Soal 15]])/15*100</f>
        <v>0</v>
      </c>
    </row>
    <row r="136" spans="1:18" ht="17" thickBot="1" x14ac:dyDescent="0.25">
      <c r="A136" s="1">
        <v>28</v>
      </c>
      <c r="B136" s="20" t="s">
        <v>87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1</v>
      </c>
      <c r="J136" s="1">
        <v>0</v>
      </c>
      <c r="K136" s="1">
        <v>1</v>
      </c>
      <c r="L136" s="1">
        <v>0</v>
      </c>
      <c r="M136" s="1">
        <v>1</v>
      </c>
      <c r="N136" s="1">
        <v>1</v>
      </c>
      <c r="O136" s="1">
        <v>1</v>
      </c>
      <c r="P136" s="1">
        <v>0</v>
      </c>
      <c r="Q136" s="1">
        <v>0</v>
      </c>
      <c r="R136" s="1">
        <f>SUM(Tabel591220[[#This Row],[Soal 1]:[Soal 15]])/15*100</f>
        <v>33.333333333333329</v>
      </c>
    </row>
    <row r="137" spans="1:18" ht="17" thickBot="1" x14ac:dyDescent="0.25">
      <c r="A137" s="1">
        <v>29</v>
      </c>
      <c r="B137" s="20" t="s">
        <v>88</v>
      </c>
      <c r="C137" s="1">
        <v>1</v>
      </c>
      <c r="D137" s="1">
        <v>0</v>
      </c>
      <c r="E137" s="1">
        <v>0</v>
      </c>
      <c r="F137" s="1">
        <v>1</v>
      </c>
      <c r="G137" s="1">
        <v>0</v>
      </c>
      <c r="H137" s="1">
        <v>1</v>
      </c>
      <c r="I137" s="1">
        <v>1</v>
      </c>
      <c r="J137" s="1">
        <v>0</v>
      </c>
      <c r="K137" s="1">
        <v>0</v>
      </c>
      <c r="L137" s="1">
        <v>0</v>
      </c>
      <c r="M137" s="1">
        <v>0</v>
      </c>
      <c r="N137" s="1">
        <v>1</v>
      </c>
      <c r="O137" s="1">
        <v>0</v>
      </c>
      <c r="P137" s="1">
        <v>1</v>
      </c>
      <c r="Q137" s="1">
        <v>0</v>
      </c>
      <c r="R137" s="1">
        <f>SUM(Tabel591220[[#This Row],[Soal 1]:[Soal 15]])/15*100</f>
        <v>40</v>
      </c>
    </row>
    <row r="138" spans="1:18" x14ac:dyDescent="0.2">
      <c r="A138" s="1">
        <v>30</v>
      </c>
      <c r="B138" s="21" t="s">
        <v>89</v>
      </c>
      <c r="C138" s="1">
        <v>0</v>
      </c>
      <c r="D138" s="1">
        <v>0</v>
      </c>
      <c r="E138" s="1">
        <v>0</v>
      </c>
      <c r="F138" s="1">
        <v>1</v>
      </c>
      <c r="G138" s="1">
        <v>1</v>
      </c>
      <c r="H138" s="1">
        <v>0</v>
      </c>
      <c r="I138" s="1">
        <v>0</v>
      </c>
      <c r="J138" s="1">
        <v>1</v>
      </c>
      <c r="K138" s="1">
        <v>1</v>
      </c>
      <c r="L138" s="1">
        <v>1</v>
      </c>
      <c r="M138" s="1">
        <v>0</v>
      </c>
      <c r="N138" s="1">
        <v>1</v>
      </c>
      <c r="O138" s="1">
        <v>0</v>
      </c>
      <c r="P138" s="1">
        <v>0</v>
      </c>
      <c r="Q138" s="1">
        <v>1</v>
      </c>
      <c r="R138" s="1">
        <f>SUM(Tabel591220[[#This Row],[Soal 1]:[Soal 15]])/15*100</f>
        <v>46.666666666666664</v>
      </c>
    </row>
    <row r="139" spans="1:18" x14ac:dyDescent="0.2">
      <c r="A139" s="1">
        <v>31</v>
      </c>
      <c r="B139" s="21" t="s">
        <v>69</v>
      </c>
      <c r="C139" s="1">
        <v>0</v>
      </c>
      <c r="D139" s="1">
        <v>0</v>
      </c>
      <c r="E139" s="1">
        <v>0</v>
      </c>
      <c r="F139" s="1">
        <v>1</v>
      </c>
      <c r="G139" s="1">
        <v>0</v>
      </c>
      <c r="H139" s="1">
        <v>1</v>
      </c>
      <c r="I139" s="1">
        <v>1</v>
      </c>
      <c r="J139" s="1">
        <v>0</v>
      </c>
      <c r="K139" s="1">
        <v>1</v>
      </c>
      <c r="L139" s="1">
        <v>1</v>
      </c>
      <c r="M139" s="1">
        <v>0</v>
      </c>
      <c r="N139" s="1">
        <v>1</v>
      </c>
      <c r="O139" s="1">
        <v>0</v>
      </c>
      <c r="P139" s="1">
        <v>1</v>
      </c>
      <c r="Q139" s="1">
        <v>1</v>
      </c>
      <c r="R139" s="1">
        <f>SUM(Tabel591220[[#This Row],[Soal 1]:[Soal 15]])/15*100</f>
        <v>53.333333333333336</v>
      </c>
    </row>
    <row r="140" spans="1:18" x14ac:dyDescent="0.2">
      <c r="A140" s="1"/>
      <c r="B140" s="1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">
        <f>AVERAGE(R109:R139)</f>
        <v>43.010752688172033</v>
      </c>
    </row>
    <row r="142" spans="1:18" x14ac:dyDescent="0.2">
      <c r="A142" s="2" t="s">
        <v>96</v>
      </c>
    </row>
    <row r="143" spans="1:18" ht="17" thickBot="1" x14ac:dyDescent="0.25">
      <c r="A143" s="1" t="s">
        <v>14</v>
      </c>
      <c r="B143" s="1" t="s">
        <v>0</v>
      </c>
      <c r="C143" s="1" t="s">
        <v>10</v>
      </c>
      <c r="D143" s="1" t="s">
        <v>11</v>
      </c>
      <c r="E143" s="1" t="s">
        <v>12</v>
      </c>
      <c r="G143" s="2" t="s">
        <v>13</v>
      </c>
    </row>
    <row r="144" spans="1:18" ht="17" thickBot="1" x14ac:dyDescent="0.25">
      <c r="A144" s="1">
        <v>1</v>
      </c>
      <c r="B144" s="22" t="s">
        <v>70</v>
      </c>
      <c r="C144" s="1">
        <f t="shared" ref="C144:E159" si="10">SUM(C109,F109,I109,L109,O109)/5*100</f>
        <v>40</v>
      </c>
      <c r="D144" s="1">
        <f t="shared" si="10"/>
        <v>0</v>
      </c>
      <c r="E144" s="1">
        <f t="shared" si="10"/>
        <v>60</v>
      </c>
      <c r="G144" s="1" t="s">
        <v>10</v>
      </c>
      <c r="H144" s="1" t="s">
        <v>11</v>
      </c>
      <c r="I144" s="1" t="s">
        <v>12</v>
      </c>
    </row>
    <row r="145" spans="1:9" ht="17" thickBot="1" x14ac:dyDescent="0.25">
      <c r="A145" s="1">
        <v>2</v>
      </c>
      <c r="B145" s="20" t="s">
        <v>71</v>
      </c>
      <c r="C145" s="1">
        <f t="shared" si="10"/>
        <v>60</v>
      </c>
      <c r="D145" s="1">
        <f t="shared" si="10"/>
        <v>0</v>
      </c>
      <c r="E145" s="1">
        <f t="shared" si="10"/>
        <v>40</v>
      </c>
      <c r="G145" s="1">
        <f>AVERAGE(C144:C174)</f>
        <v>49.032258064516128</v>
      </c>
      <c r="H145" s="1">
        <f t="shared" ref="H145:I145" si="11">AVERAGE(D144:D174)</f>
        <v>30.322580645161292</v>
      </c>
      <c r="I145" s="1">
        <f t="shared" si="11"/>
        <v>49.677419354838712</v>
      </c>
    </row>
    <row r="146" spans="1:9" ht="17" thickBot="1" x14ac:dyDescent="0.25">
      <c r="A146" s="1">
        <v>3</v>
      </c>
      <c r="B146" s="20" t="s">
        <v>72</v>
      </c>
      <c r="C146" s="1">
        <f t="shared" si="10"/>
        <v>40</v>
      </c>
      <c r="D146" s="1">
        <f t="shared" si="10"/>
        <v>60</v>
      </c>
      <c r="E146" s="1">
        <f t="shared" si="10"/>
        <v>60</v>
      </c>
      <c r="G146" s="1"/>
      <c r="H146" s="1"/>
      <c r="I146" s="1"/>
    </row>
    <row r="147" spans="1:9" ht="17" thickBot="1" x14ac:dyDescent="0.25">
      <c r="A147" s="1">
        <v>4</v>
      </c>
      <c r="B147" s="20" t="s">
        <v>73</v>
      </c>
      <c r="C147" s="1">
        <f t="shared" si="10"/>
        <v>20</v>
      </c>
      <c r="D147" s="1">
        <f t="shared" si="10"/>
        <v>20</v>
      </c>
      <c r="E147" s="1">
        <f t="shared" si="10"/>
        <v>20</v>
      </c>
    </row>
    <row r="148" spans="1:9" ht="17" thickBot="1" x14ac:dyDescent="0.25">
      <c r="A148" s="1">
        <v>5</v>
      </c>
      <c r="B148" s="20" t="s">
        <v>74</v>
      </c>
      <c r="C148" s="1">
        <f t="shared" si="10"/>
        <v>60</v>
      </c>
      <c r="D148" s="1">
        <f t="shared" si="10"/>
        <v>60</v>
      </c>
      <c r="E148" s="1">
        <f t="shared" si="10"/>
        <v>60</v>
      </c>
    </row>
    <row r="149" spans="1:9" ht="17" thickBot="1" x14ac:dyDescent="0.25">
      <c r="A149" s="1">
        <v>6</v>
      </c>
      <c r="B149" s="20" t="s">
        <v>75</v>
      </c>
      <c r="C149" s="1">
        <f t="shared" si="10"/>
        <v>40</v>
      </c>
      <c r="D149" s="1">
        <f t="shared" si="10"/>
        <v>40</v>
      </c>
      <c r="E149" s="1">
        <f t="shared" si="10"/>
        <v>100</v>
      </c>
    </row>
    <row r="150" spans="1:9" ht="17" thickBot="1" x14ac:dyDescent="0.25">
      <c r="A150" s="1">
        <v>7</v>
      </c>
      <c r="B150" s="20" t="s">
        <v>76</v>
      </c>
      <c r="C150" s="1">
        <f t="shared" si="10"/>
        <v>80</v>
      </c>
      <c r="D150" s="1">
        <f t="shared" si="10"/>
        <v>20</v>
      </c>
      <c r="E150" s="1">
        <f t="shared" si="10"/>
        <v>80</v>
      </c>
    </row>
    <row r="151" spans="1:9" ht="17" thickBot="1" x14ac:dyDescent="0.25">
      <c r="A151" s="1">
        <v>8</v>
      </c>
      <c r="B151" s="20" t="s">
        <v>61</v>
      </c>
      <c r="C151" s="1">
        <f t="shared" si="10"/>
        <v>60</v>
      </c>
      <c r="D151" s="1">
        <f t="shared" si="10"/>
        <v>40</v>
      </c>
      <c r="E151" s="1">
        <f t="shared" si="10"/>
        <v>40</v>
      </c>
    </row>
    <row r="152" spans="1:9" ht="17" thickBot="1" x14ac:dyDescent="0.25">
      <c r="A152" s="1">
        <v>9</v>
      </c>
      <c r="B152" s="20" t="s">
        <v>77</v>
      </c>
      <c r="C152" s="1">
        <f t="shared" si="10"/>
        <v>60</v>
      </c>
      <c r="D152" s="1">
        <f t="shared" si="10"/>
        <v>40</v>
      </c>
      <c r="E152" s="1">
        <f t="shared" si="10"/>
        <v>80</v>
      </c>
    </row>
    <row r="153" spans="1:9" ht="17" thickBot="1" x14ac:dyDescent="0.25">
      <c r="A153" s="1">
        <v>10</v>
      </c>
      <c r="B153" s="20" t="s">
        <v>78</v>
      </c>
      <c r="C153" s="1">
        <f t="shared" si="10"/>
        <v>40</v>
      </c>
      <c r="D153" s="1">
        <f t="shared" si="10"/>
        <v>20</v>
      </c>
      <c r="E153" s="1">
        <f t="shared" si="10"/>
        <v>80</v>
      </c>
    </row>
    <row r="154" spans="1:9" ht="17" thickBot="1" x14ac:dyDescent="0.25">
      <c r="A154" s="1">
        <v>11</v>
      </c>
      <c r="B154" s="20" t="s">
        <v>62</v>
      </c>
      <c r="C154" s="1">
        <f t="shared" si="10"/>
        <v>80</v>
      </c>
      <c r="D154" s="1">
        <f t="shared" si="10"/>
        <v>0</v>
      </c>
      <c r="E154" s="1">
        <f t="shared" si="10"/>
        <v>60</v>
      </c>
    </row>
    <row r="155" spans="1:9" ht="17" thickBot="1" x14ac:dyDescent="0.25">
      <c r="A155" s="1">
        <v>12</v>
      </c>
      <c r="B155" s="20" t="s">
        <v>79</v>
      </c>
      <c r="C155" s="1">
        <f t="shared" si="10"/>
        <v>40</v>
      </c>
      <c r="D155" s="1">
        <f t="shared" si="10"/>
        <v>0</v>
      </c>
      <c r="E155" s="1">
        <f t="shared" si="10"/>
        <v>40</v>
      </c>
    </row>
    <row r="156" spans="1:9" ht="17" thickBot="1" x14ac:dyDescent="0.25">
      <c r="A156" s="1">
        <v>13</v>
      </c>
      <c r="B156" s="16" t="s">
        <v>90</v>
      </c>
      <c r="C156" s="1">
        <f t="shared" si="10"/>
        <v>60</v>
      </c>
      <c r="D156" s="1">
        <f t="shared" si="10"/>
        <v>20</v>
      </c>
      <c r="E156" s="1">
        <f t="shared" si="10"/>
        <v>0</v>
      </c>
    </row>
    <row r="157" spans="1:9" ht="17" thickBot="1" x14ac:dyDescent="0.25">
      <c r="A157" s="1">
        <v>14</v>
      </c>
      <c r="B157" s="20" t="s">
        <v>63</v>
      </c>
      <c r="C157" s="1">
        <f t="shared" si="10"/>
        <v>40</v>
      </c>
      <c r="D157" s="1">
        <f t="shared" si="10"/>
        <v>60</v>
      </c>
      <c r="E157" s="1">
        <f t="shared" si="10"/>
        <v>40</v>
      </c>
    </row>
    <row r="158" spans="1:9" ht="17" thickBot="1" x14ac:dyDescent="0.25">
      <c r="A158" s="1">
        <v>15</v>
      </c>
      <c r="B158" s="20" t="s">
        <v>64</v>
      </c>
      <c r="C158" s="1">
        <f t="shared" si="10"/>
        <v>80</v>
      </c>
      <c r="D158" s="1">
        <f t="shared" si="10"/>
        <v>60</v>
      </c>
      <c r="E158" s="1">
        <f t="shared" si="10"/>
        <v>40</v>
      </c>
    </row>
    <row r="159" spans="1:9" ht="17" thickBot="1" x14ac:dyDescent="0.25">
      <c r="A159" s="1">
        <v>16</v>
      </c>
      <c r="B159" s="20" t="s">
        <v>65</v>
      </c>
      <c r="C159" s="1">
        <f t="shared" si="10"/>
        <v>40</v>
      </c>
      <c r="D159" s="1">
        <f t="shared" si="10"/>
        <v>20</v>
      </c>
      <c r="E159" s="1">
        <f t="shared" si="10"/>
        <v>60</v>
      </c>
    </row>
    <row r="160" spans="1:9" ht="17" thickBot="1" x14ac:dyDescent="0.25">
      <c r="A160" s="1">
        <v>17</v>
      </c>
      <c r="B160" s="16" t="s">
        <v>91</v>
      </c>
      <c r="C160" s="1">
        <f t="shared" ref="C160:E174" si="12">SUM(C125,F125,I125,L125,O125)/5*100</f>
        <v>60</v>
      </c>
      <c r="D160" s="1">
        <f t="shared" si="12"/>
        <v>60</v>
      </c>
      <c r="E160" s="1">
        <f t="shared" si="12"/>
        <v>60</v>
      </c>
    </row>
    <row r="161" spans="1:5" ht="17" thickBot="1" x14ac:dyDescent="0.25">
      <c r="A161" s="1">
        <v>18</v>
      </c>
      <c r="B161" s="20" t="s">
        <v>66</v>
      </c>
      <c r="C161" s="1">
        <f t="shared" si="12"/>
        <v>40</v>
      </c>
      <c r="D161" s="1">
        <f t="shared" si="12"/>
        <v>20</v>
      </c>
      <c r="E161" s="1">
        <f t="shared" si="12"/>
        <v>60</v>
      </c>
    </row>
    <row r="162" spans="1:5" ht="17" thickBot="1" x14ac:dyDescent="0.25">
      <c r="A162" s="1">
        <v>19</v>
      </c>
      <c r="B162" s="20" t="s">
        <v>80</v>
      </c>
      <c r="C162" s="1">
        <f t="shared" si="12"/>
        <v>60</v>
      </c>
      <c r="D162" s="1">
        <f t="shared" si="12"/>
        <v>80</v>
      </c>
      <c r="E162" s="1">
        <f t="shared" si="12"/>
        <v>60</v>
      </c>
    </row>
    <row r="163" spans="1:5" ht="17" thickBot="1" x14ac:dyDescent="0.25">
      <c r="A163" s="1">
        <v>20</v>
      </c>
      <c r="B163" s="20" t="s">
        <v>81</v>
      </c>
      <c r="C163" s="1">
        <f t="shared" si="12"/>
        <v>60</v>
      </c>
      <c r="D163" s="1">
        <f t="shared" si="12"/>
        <v>60</v>
      </c>
      <c r="E163" s="1">
        <f t="shared" si="12"/>
        <v>60</v>
      </c>
    </row>
    <row r="164" spans="1:5" ht="17" thickBot="1" x14ac:dyDescent="0.25">
      <c r="A164" s="1">
        <v>21</v>
      </c>
      <c r="B164" s="20" t="s">
        <v>82</v>
      </c>
      <c r="C164" s="1">
        <f t="shared" si="12"/>
        <v>60</v>
      </c>
      <c r="D164" s="1">
        <f t="shared" si="12"/>
        <v>0</v>
      </c>
      <c r="E164" s="1">
        <f t="shared" si="12"/>
        <v>80</v>
      </c>
    </row>
    <row r="165" spans="1:5" ht="17" thickBot="1" x14ac:dyDescent="0.25">
      <c r="A165" s="1">
        <v>22</v>
      </c>
      <c r="B165" s="20" t="s">
        <v>67</v>
      </c>
      <c r="C165" s="1">
        <f t="shared" si="12"/>
        <v>20</v>
      </c>
      <c r="D165" s="1">
        <f t="shared" si="12"/>
        <v>20</v>
      </c>
      <c r="E165" s="1">
        <f t="shared" si="12"/>
        <v>60</v>
      </c>
    </row>
    <row r="166" spans="1:5" ht="17" thickBot="1" x14ac:dyDescent="0.25">
      <c r="A166" s="1">
        <v>23</v>
      </c>
      <c r="B166" s="20" t="s">
        <v>83</v>
      </c>
      <c r="C166" s="1">
        <f t="shared" si="12"/>
        <v>0</v>
      </c>
      <c r="D166" s="1">
        <f t="shared" si="12"/>
        <v>0</v>
      </c>
      <c r="E166" s="1">
        <f t="shared" si="12"/>
        <v>0</v>
      </c>
    </row>
    <row r="167" spans="1:5" ht="17" thickBot="1" x14ac:dyDescent="0.25">
      <c r="A167" s="1">
        <v>24</v>
      </c>
      <c r="B167" s="20" t="s">
        <v>84</v>
      </c>
      <c r="C167" s="1">
        <f t="shared" si="12"/>
        <v>20</v>
      </c>
      <c r="D167" s="1">
        <f t="shared" si="12"/>
        <v>20</v>
      </c>
      <c r="E167" s="1">
        <f t="shared" si="12"/>
        <v>20</v>
      </c>
    </row>
    <row r="168" spans="1:5" ht="17" thickBot="1" x14ac:dyDescent="0.25">
      <c r="A168" s="1">
        <v>25</v>
      </c>
      <c r="B168" s="20" t="s">
        <v>85</v>
      </c>
      <c r="C168" s="1">
        <f t="shared" si="12"/>
        <v>100</v>
      </c>
      <c r="D168" s="1">
        <f t="shared" si="12"/>
        <v>60</v>
      </c>
      <c r="E168" s="1">
        <f t="shared" si="12"/>
        <v>20</v>
      </c>
    </row>
    <row r="169" spans="1:5" ht="17" thickBot="1" x14ac:dyDescent="0.25">
      <c r="A169" s="1">
        <v>26</v>
      </c>
      <c r="B169" s="20" t="s">
        <v>86</v>
      </c>
      <c r="C169" s="1">
        <f t="shared" si="12"/>
        <v>60</v>
      </c>
      <c r="D169" s="1">
        <f t="shared" si="12"/>
        <v>60</v>
      </c>
      <c r="E169" s="1">
        <f t="shared" si="12"/>
        <v>40</v>
      </c>
    </row>
    <row r="170" spans="1:5" ht="17" thickBot="1" x14ac:dyDescent="0.25">
      <c r="A170" s="1">
        <v>27</v>
      </c>
      <c r="B170" s="20" t="s">
        <v>68</v>
      </c>
      <c r="C170" s="1">
        <f t="shared" si="12"/>
        <v>0</v>
      </c>
      <c r="D170" s="1">
        <f t="shared" si="12"/>
        <v>0</v>
      </c>
      <c r="E170" s="1">
        <f t="shared" si="12"/>
        <v>0</v>
      </c>
    </row>
    <row r="171" spans="1:5" ht="17" thickBot="1" x14ac:dyDescent="0.25">
      <c r="A171" s="1">
        <v>28</v>
      </c>
      <c r="B171" s="20" t="s">
        <v>87</v>
      </c>
      <c r="C171" s="1">
        <f t="shared" si="12"/>
        <v>40</v>
      </c>
      <c r="D171" s="1">
        <f t="shared" si="12"/>
        <v>20</v>
      </c>
      <c r="E171" s="1">
        <f t="shared" si="12"/>
        <v>40</v>
      </c>
    </row>
    <row r="172" spans="1:5" ht="17" thickBot="1" x14ac:dyDescent="0.25">
      <c r="A172" s="1">
        <v>29</v>
      </c>
      <c r="B172" s="20" t="s">
        <v>88</v>
      </c>
      <c r="C172" s="1">
        <f t="shared" si="12"/>
        <v>60</v>
      </c>
      <c r="D172" s="1">
        <f t="shared" si="12"/>
        <v>20</v>
      </c>
      <c r="E172" s="1">
        <f t="shared" si="12"/>
        <v>40</v>
      </c>
    </row>
    <row r="173" spans="1:5" x14ac:dyDescent="0.2">
      <c r="A173" s="1">
        <v>30</v>
      </c>
      <c r="B173" s="21" t="s">
        <v>89</v>
      </c>
      <c r="C173" s="1">
        <f t="shared" si="12"/>
        <v>40</v>
      </c>
      <c r="D173" s="1">
        <f t="shared" si="12"/>
        <v>40</v>
      </c>
      <c r="E173" s="1">
        <f t="shared" si="12"/>
        <v>60</v>
      </c>
    </row>
    <row r="174" spans="1:5" x14ac:dyDescent="0.2">
      <c r="A174" s="1">
        <v>31</v>
      </c>
      <c r="B174" s="21" t="s">
        <v>69</v>
      </c>
      <c r="C174" s="1">
        <f t="shared" si="12"/>
        <v>60</v>
      </c>
      <c r="D174" s="1">
        <f t="shared" si="12"/>
        <v>20</v>
      </c>
      <c r="E174" s="1">
        <f t="shared" si="12"/>
        <v>80</v>
      </c>
    </row>
    <row r="175" spans="1:5" x14ac:dyDescent="0.2">
      <c r="A175" s="1"/>
      <c r="B175" s="1"/>
      <c r="C175" s="1"/>
    </row>
  </sheetData>
  <phoneticPr fontId="2" type="noConversion"/>
  <pageMargins left="0.7" right="0.7" top="0.75" bottom="0.75" header="0.3" footer="0.3"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tyagadingmisro@gmail.com</dc:creator>
  <cp:lastModifiedBy>tyagadingmisro@gmail.com</cp:lastModifiedBy>
  <dcterms:created xsi:type="dcterms:W3CDTF">2025-05-03T07:50:08Z</dcterms:created>
  <dcterms:modified xsi:type="dcterms:W3CDTF">2026-01-05T22:03:30Z</dcterms:modified>
</cp:coreProperties>
</file>